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<sst xmlns="http://schemas.openxmlformats.org/spreadsheetml/2006/main" count="634" uniqueCount="160">
  <si>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</si>
  <si>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</si>
  <si>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</si>
  <si>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</si>
  <si>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</si>
  <si>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</si>
  <si>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</si>
  <si>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</si>
  <si>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</si>
  <si>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</si>
  <si>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</si>
  <si>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</si>
  <si>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</si>
  <si>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</si>
  <si>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</si>
  <si>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</si>
  <si>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</si>
  <si>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</si>
  <si>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</si>
  <si>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</si>
  <si>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</si>
  <si>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</si>
  <si>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</si>
  <si>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</si>
  <si>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</si>
  <si>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</si>
  <si>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</si>
  <si>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</si>
  <si>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</si>
  <si>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</si>
  <si>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</si>
  <si>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</si>
  <si>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</si>
  <si>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</si>
  <si>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</si>
  <si>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</si>
  <si>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</si>
  <si>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</si>
  <si>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</si>
  <si>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</si>
  <si>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</si>
  <si>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</si>
  <si>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</si>
  <si>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</si>
  <si>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</si>
  <si>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</si>
  <si>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</si>
  <si>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</si>
  <si>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</si>
  <si>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</si>
  <si>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</si>
  <si>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</si>
  <si>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</si>
  <si>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</si>
  <si>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</si>
  <si>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</si>
  <si>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</si>
  <si>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</si>
  <si>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</si>
  <si>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</si>
  <si>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</si>
  <si>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</si>
  <si>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</si>
  <si>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</si>
  <si>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</si>
  <si>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</si>
  <si>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</si>
  <si>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</si>
  <si>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</si>
  <si>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</si>
  <si>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</si>
  <si>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</si>
  <si>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</si>
  <si>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</si>
  <si>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</si>
  <si>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</si>
  <si>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</si>
  <si>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</si>
  <si>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</si>
  <si>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</si>
  <si>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</si>
  <si>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</si>
  <si>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</si>
  <si>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</si>
  <si>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</si>
  <si>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</si>
  <si>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</si>
  <si>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</si>
  <si>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</si>
  <si>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</si>
  <si>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</si>
  <si>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</si>
  <si>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</si>
  <si>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</si>
  <si>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</si>
  <si>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</si>
  <si>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</si>
  <si>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</si>
  <si>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</si>
  <si>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</si>
  <si>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</si>
  <si>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</si>
  <si>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</si>
  <si>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</si>
  <si>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</si>
  <si>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</si>
  <si>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</si>
  <si>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</si>
  <si>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</si>
  <si>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</si>
  <si>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</si>
  <si>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</si>
  <si>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</si>
  <si>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</si>
  <si>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</si>
  <si>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</si>
  <si>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</si>
  <si>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</si>
  <si>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</si>
  <si>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</si>
  <si>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</si>
  <si>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</si>
  <si>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Inventārs</t>
  </si>
  <si>
    <t> 5230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</si>
  <si>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</si>
  <si>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</si>
  <si>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</si>
  <si>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</si>
  <si>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</si>
  <si>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 xml:space="preserve"> Piemaksas, prēmijas un naudas balvas </t>
  </si>
  <si>
    <t>Prēmijas un naudas balvas</t>
  </si>
  <si>
    <t>Ārvalstu mācību, darba un dienesta komandējumi, darba braucieni</t>
  </si>
  <si>
    <t>Izdevumi par precēm iestādes administratīvās darbības nodrošināšanai</t>
  </si>
  <si>
    <t>Apstiprināts 2016.gadam</t>
  </si>
  <si>
    <t>Valsts sekretāra vietniece</t>
  </si>
  <si>
    <t>TĀME 2016. GADAM</t>
  </si>
  <si>
    <t>Administratīvie izdevumi un sabiedriskās attiecības</t>
  </si>
  <si>
    <t>Normatīvajos aktos noteiktie darba devēja veselības izdevumi darba ņēmējiem</t>
  </si>
  <si>
    <t>Informācijas tehnoloģiju pakalpojumi</t>
  </si>
  <si>
    <t>Pārējie informācijas tehnoloģiju pakalpojumi</t>
  </si>
  <si>
    <t>Kārtējā remonta un iestāžu uzturēšanas materiāli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</si>
  <si>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</si>
  <si>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</si>
  <si>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</si>
  <si>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</si>
  <si>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Nemateriālie ieguldījumi</t>
  </si>
  <si>
    <t>Licences, koncesijas un patenti, preču zīmes un līdzīgas tiesības</t>
  </si>
  <si>
    <t>Datorprogrammas</t>
  </si>
  <si>
    <t>Tehniskā palīdzība Eiropas transporta, telekomunikāciju un enerģijas infrastruktūras tīklu un Eiropas infrastruktūras savienošanas instrumenta (CEF) apgūšanai (2014 - 2020)</t>
  </si>
  <si>
    <t>60.20.00</t>
  </si>
  <si>
    <t>Vispārēja ekonomiska, komerciāla un nodarbinātības darbība</t>
  </si>
  <si>
    <t>04.100</t>
  </si>
  <si>
    <t>Nr. 21703896020000T002B</t>
  </si>
  <si>
    <t>(Nr. 2170389602000000000)</t>
  </si>
  <si>
    <t>2016.gada 16.februārī</t>
  </si>
  <si>
    <t>PRECIZĒTĀ TĀME 2016. GADAM</t>
  </si>
  <si>
    <t>2016.gada 11.maijā</t>
  </si>
  <si>
    <t>Nr. 21703896020000T001B</t>
  </si>
  <si>
    <t>2016.gada 27.oktobrī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</si>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</sst>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77">
      <selection activeCell="B116" sqref="B116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116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8" t="s">
        <v>134</v>
      </c>
      <c r="C11" s="79"/>
    </row>
    <row r="12" spans="1:3" ht="63" customHeight="1">
      <c r="A12" s="37"/>
      <c r="B12" s="38" t="s">
        <v>102</v>
      </c>
      <c r="C12" s="39" t="s">
        <v>66</v>
      </c>
    </row>
    <row r="13" spans="1:3" ht="15">
      <c r="A13" s="37"/>
      <c r="B13" s="51"/>
      <c r="C13" s="52" t="s">
        <v>67</v>
      </c>
    </row>
    <row r="14" spans="1:3" ht="15" customHeight="1">
      <c r="A14" s="37"/>
      <c r="B14" s="80" t="s">
        <v>154</v>
      </c>
      <c r="C14" s="80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135</v>
      </c>
      <c r="C20" s="51"/>
    </row>
    <row r="21" spans="1:3" ht="15">
      <c r="A21" s="58"/>
      <c r="B21" s="57" t="s">
        <v>153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10" customFormat="1" ht="59.25" customHeight="1">
      <c r="A25" s="31" t="s">
        <v>2</v>
      </c>
      <c r="B25" s="32" t="s">
        <v>114</v>
      </c>
      <c r="C25" s="33" t="s">
        <v>105</v>
      </c>
    </row>
    <row r="26" spans="1:3" s="10" customFormat="1" ht="42.75" customHeight="1">
      <c r="A26" s="34" t="s">
        <v>101</v>
      </c>
      <c r="B26" s="35" t="s">
        <v>148</v>
      </c>
      <c r="C26" s="41" t="s">
        <v>149</v>
      </c>
    </row>
    <row r="27" spans="1:3" s="10" customFormat="1" ht="32.25" customHeight="1">
      <c r="A27" s="34" t="s">
        <v>3</v>
      </c>
      <c r="B27" s="35" t="s">
        <v>150</v>
      </c>
      <c r="C27" s="36" t="s">
        <v>151</v>
      </c>
    </row>
    <row r="28" spans="1:3" s="10" customFormat="1" ht="36" customHeight="1">
      <c r="A28" s="34" t="s">
        <v>4</v>
      </c>
      <c r="B28" s="35" t="s">
        <v>46</v>
      </c>
      <c r="C28" s="45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117</v>
      </c>
      <c r="B31" s="81"/>
      <c r="C31" s="14"/>
    </row>
    <row r="32" spans="1:3" s="16" customFormat="1" ht="15" customHeight="1">
      <c r="A32" s="15"/>
      <c r="B32" s="16" t="s">
        <v>152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 t="s">
        <v>70</v>
      </c>
      <c r="C57" s="8"/>
    </row>
    <row r="58" spans="1:4" s="10" customFormat="1" ht="9" customHeight="1">
      <c r="A58" s="9"/>
      <c r="B58" s="1"/>
      <c r="C58" s="11"/>
      <c r="D58" s="59"/>
    </row>
    <row r="59" spans="1:3" ht="50.25" customHeight="1">
      <c r="A59" s="3" t="s">
        <v>71</v>
      </c>
      <c r="B59" s="3" t="s">
        <v>72</v>
      </c>
      <c r="C59" s="5" t="s">
        <v>133</v>
      </c>
    </row>
    <row r="60" spans="1:3" ht="12.75" customHeight="1">
      <c r="A60" s="29">
        <v>1</v>
      </c>
      <c r="B60" s="3">
        <v>2</v>
      </c>
      <c r="C60" s="6">
        <v>3</v>
      </c>
    </row>
    <row r="61" spans="1:5" s="62" customFormat="1" ht="14.25">
      <c r="A61" s="19" t="s">
        <v>92</v>
      </c>
      <c r="B61" s="42" t="s">
        <v>93</v>
      </c>
      <c r="C61" s="22">
        <f>SUM(C62,C69,C74)</f>
        <v>55773</v>
      </c>
      <c r="D61" s="60"/>
      <c r="E61" s="61"/>
    </row>
    <row r="62" spans="1:3" s="63" customFormat="1" ht="15">
      <c r="A62" s="19" t="s">
        <v>5</v>
      </c>
      <c r="B62" s="43" t="s">
        <v>6</v>
      </c>
      <c r="C62" s="22">
        <f>SUM(C63,C67)</f>
        <v>55773</v>
      </c>
    </row>
    <row r="63" spans="1:3" s="63" customFormat="1" ht="15">
      <c r="A63" s="19">
        <v>21100</v>
      </c>
      <c r="B63" s="43" t="s">
        <v>7</v>
      </c>
      <c r="C63" s="22">
        <f>SUM(C64:C65)</f>
        <v>55773</v>
      </c>
    </row>
    <row r="64" spans="1:3" s="10" customFormat="1" ht="18" customHeight="1" hidden="1">
      <c r="A64" s="2">
        <v>21150</v>
      </c>
      <c r="B64" s="17" t="s">
        <v>59</v>
      </c>
      <c r="C64" s="18"/>
    </row>
    <row r="65" spans="1:3" s="10" customFormat="1" ht="30">
      <c r="A65" s="4" t="s">
        <v>47</v>
      </c>
      <c r="B65" s="17" t="s">
        <v>48</v>
      </c>
      <c r="C65" s="18">
        <f>SUM(C66)</f>
        <v>55773</v>
      </c>
    </row>
    <row r="66" spans="1:3" s="10" customFormat="1" ht="30">
      <c r="A66" s="4" t="s">
        <v>49</v>
      </c>
      <c r="B66" s="17" t="s">
        <v>50</v>
      </c>
      <c r="C66" s="18">
        <v>55773</v>
      </c>
    </row>
    <row r="67" spans="1:3" s="61" customFormat="1" ht="14.25" hidden="1">
      <c r="A67" s="19">
        <v>21200</v>
      </c>
      <c r="B67" s="20" t="s">
        <v>62</v>
      </c>
      <c r="C67" s="21">
        <f>SUM(C68)</f>
        <v>0</v>
      </c>
    </row>
    <row r="68" spans="1:3" s="10" customFormat="1" ht="15" hidden="1">
      <c r="A68" s="2">
        <v>21210</v>
      </c>
      <c r="B68" s="17" t="s">
        <v>61</v>
      </c>
      <c r="C68" s="18"/>
    </row>
    <row r="69" spans="1:3" s="63" customFormat="1" ht="28.5" hidden="1">
      <c r="A69" s="19" t="s">
        <v>94</v>
      </c>
      <c r="B69" s="43" t="s">
        <v>95</v>
      </c>
      <c r="C69" s="22">
        <f>SUM(C70)</f>
        <v>0</v>
      </c>
    </row>
    <row r="70" spans="1:3" s="63" customFormat="1" ht="15" hidden="1">
      <c r="A70" s="19">
        <v>18000</v>
      </c>
      <c r="B70" s="43" t="s">
        <v>96</v>
      </c>
      <c r="C70" s="22">
        <f>SUM(C71)</f>
        <v>0</v>
      </c>
    </row>
    <row r="71" spans="1:3" s="10" customFormat="1" ht="15" hidden="1">
      <c r="A71" s="2">
        <v>18100</v>
      </c>
      <c r="B71" s="17" t="s">
        <v>97</v>
      </c>
      <c r="C71" s="18">
        <f>SUM(C72)</f>
        <v>0</v>
      </c>
    </row>
    <row r="72" spans="1:3" s="10" customFormat="1" ht="15" hidden="1">
      <c r="A72" s="4">
        <v>18130</v>
      </c>
      <c r="B72" s="17" t="s">
        <v>98</v>
      </c>
      <c r="C72" s="18">
        <f>SUM(C73)</f>
        <v>0</v>
      </c>
    </row>
    <row r="73" spans="1:3" s="10" customFormat="1" ht="14.25" customHeight="1" hidden="1">
      <c r="A73" s="4">
        <v>18132</v>
      </c>
      <c r="B73" s="17" t="s">
        <v>99</v>
      </c>
      <c r="C73" s="18"/>
    </row>
    <row r="74" spans="1:3" s="63" customFormat="1" ht="15" hidden="1">
      <c r="A74" s="19">
        <v>21700</v>
      </c>
      <c r="B74" s="43" t="s">
        <v>20</v>
      </c>
      <c r="C74" s="22">
        <f>SUM(C75:C76)</f>
        <v>0</v>
      </c>
    </row>
    <row r="75" spans="1:3" s="10" customFormat="1" ht="15" hidden="1">
      <c r="A75" s="2">
        <v>21710</v>
      </c>
      <c r="B75" s="2" t="s">
        <v>51</v>
      </c>
      <c r="C75" s="18"/>
    </row>
    <row r="76" spans="1:3" s="10" customFormat="1" ht="15" hidden="1">
      <c r="A76" s="2">
        <v>21720</v>
      </c>
      <c r="B76" s="2" t="s">
        <v>63</v>
      </c>
      <c r="C76" s="18"/>
    </row>
    <row r="77" spans="1:3" s="63" customFormat="1" ht="15">
      <c r="A77" s="19" t="s">
        <v>21</v>
      </c>
      <c r="B77" s="24" t="s">
        <v>106</v>
      </c>
      <c r="C77" s="22">
        <f>SUM(C78,C133)</f>
        <v>55773</v>
      </c>
    </row>
    <row r="78" spans="1:3" s="63" customFormat="1" ht="28.5" hidden="1">
      <c r="A78" s="19" t="s">
        <v>37</v>
      </c>
      <c r="B78" s="24" t="s">
        <v>11</v>
      </c>
      <c r="C78" s="22">
        <f>SUM(C79,C119,C125)</f>
        <v>50773</v>
      </c>
    </row>
    <row r="79" spans="1:3" s="63" customFormat="1" ht="15" hidden="1">
      <c r="A79" s="19" t="s">
        <v>22</v>
      </c>
      <c r="B79" s="24" t="s">
        <v>12</v>
      </c>
      <c r="C79" s="22">
        <f>SUM(C80,C97)</f>
        <v>50773</v>
      </c>
    </row>
    <row r="80" spans="1:5" s="10" customFormat="1" ht="15" hidden="1">
      <c r="A80" s="2" t="s">
        <v>118</v>
      </c>
      <c r="B80" s="20" t="s">
        <v>73</v>
      </c>
      <c r="C80" s="64">
        <f>SUM(C81+C91)</f>
        <v>0</v>
      </c>
      <c r="E80" s="63"/>
    </row>
    <row r="81" spans="1:5" s="10" customFormat="1" ht="15" hidden="1">
      <c r="A81" s="2" t="s">
        <v>119</v>
      </c>
      <c r="B81" s="17" t="s">
        <v>120</v>
      </c>
      <c r="C81" s="64">
        <f>SUM(C82+C85+C90)</f>
        <v>0</v>
      </c>
      <c r="E81" s="63"/>
    </row>
    <row r="82" spans="1:5" s="10" customFormat="1" ht="15" hidden="1">
      <c r="A82" s="2">
        <v>1110</v>
      </c>
      <c r="B82" s="17" t="s">
        <v>74</v>
      </c>
      <c r="C82" s="18">
        <f>SUM(C83:C84)</f>
        <v>0</v>
      </c>
      <c r="E82" s="63"/>
    </row>
    <row r="83" spans="1:5" s="10" customFormat="1" ht="15" hidden="1">
      <c r="A83" s="2">
        <v>1114</v>
      </c>
      <c r="B83" s="17" t="s">
        <v>75</v>
      </c>
      <c r="C83" s="18"/>
      <c r="E83" s="63"/>
    </row>
    <row r="84" spans="1:5" s="10" customFormat="1" ht="15" hidden="1">
      <c r="A84" s="2">
        <v>1119</v>
      </c>
      <c r="B84" s="17" t="s">
        <v>76</v>
      </c>
      <c r="C84" s="18"/>
      <c r="E84" s="63"/>
    </row>
    <row r="85" spans="1:5" s="10" customFormat="1" ht="15" hidden="1">
      <c r="A85" s="2">
        <v>1140</v>
      </c>
      <c r="B85" s="66" t="s">
        <v>129</v>
      </c>
      <c r="C85" s="18">
        <f>SUM(C86:C89)</f>
        <v>0</v>
      </c>
      <c r="E85" s="63"/>
    </row>
    <row r="86" spans="1:5" s="10" customFormat="1" ht="15" hidden="1">
      <c r="A86" s="2">
        <v>1142</v>
      </c>
      <c r="B86" s="66" t="s">
        <v>77</v>
      </c>
      <c r="C86" s="18"/>
      <c r="E86" s="63"/>
    </row>
    <row r="87" spans="1:5" s="10" customFormat="1" ht="15" hidden="1">
      <c r="A87" s="2">
        <v>1146</v>
      </c>
      <c r="B87" s="66" t="s">
        <v>107</v>
      </c>
      <c r="C87" s="18"/>
      <c r="E87" s="63"/>
    </row>
    <row r="88" spans="1:5" s="10" customFormat="1" ht="15" hidden="1">
      <c r="A88" s="2">
        <v>1147</v>
      </c>
      <c r="B88" s="66" t="s">
        <v>78</v>
      </c>
      <c r="C88" s="18"/>
      <c r="E88" s="63"/>
    </row>
    <row r="89" spans="1:5" s="10" customFormat="1" ht="15" customHeight="1" hidden="1">
      <c r="A89" s="2">
        <v>1148</v>
      </c>
      <c r="B89" s="66" t="s">
        <v>130</v>
      </c>
      <c r="C89" s="18"/>
      <c r="E89" s="63"/>
    </row>
    <row r="90" spans="1:5" s="10" customFormat="1" ht="15" customHeight="1" hidden="1">
      <c r="A90" s="2">
        <v>1150</v>
      </c>
      <c r="B90" s="17" t="s">
        <v>79</v>
      </c>
      <c r="C90" s="18"/>
      <c r="E90" s="63"/>
    </row>
    <row r="91" spans="1:5" s="10" customFormat="1" ht="15" customHeight="1" hidden="1">
      <c r="A91" s="19">
        <v>1200</v>
      </c>
      <c r="B91" s="17" t="s">
        <v>121</v>
      </c>
      <c r="C91" s="21">
        <f>SUM(C92+C93)</f>
        <v>0</v>
      </c>
      <c r="E91" s="63"/>
    </row>
    <row r="92" spans="1:5" s="10" customFormat="1" ht="15" hidden="1">
      <c r="A92" s="2">
        <v>1210</v>
      </c>
      <c r="B92" s="17" t="s">
        <v>80</v>
      </c>
      <c r="C92" s="18"/>
      <c r="E92" s="63"/>
    </row>
    <row r="93" spans="1:5" s="10" customFormat="1" ht="14.25" customHeight="1" hidden="1">
      <c r="A93" s="2">
        <v>1220</v>
      </c>
      <c r="B93" s="17" t="s">
        <v>81</v>
      </c>
      <c r="C93" s="18">
        <f>SUM(C94:C96)</f>
        <v>0</v>
      </c>
      <c r="E93" s="63"/>
    </row>
    <row r="94" spans="1:5" s="10" customFormat="1" ht="30" customHeight="1" hidden="1">
      <c r="A94" s="2">
        <v>1221</v>
      </c>
      <c r="B94" s="17" t="s">
        <v>82</v>
      </c>
      <c r="C94" s="18"/>
      <c r="E94" s="63"/>
    </row>
    <row r="95" spans="1:5" s="10" customFormat="1" ht="15" hidden="1">
      <c r="A95" s="2">
        <v>1227</v>
      </c>
      <c r="B95" s="17" t="s">
        <v>83</v>
      </c>
      <c r="C95" s="18"/>
      <c r="E95" s="63"/>
    </row>
    <row r="96" spans="1:5" s="10" customFormat="1" ht="30" hidden="1">
      <c r="A96" s="2">
        <v>1228</v>
      </c>
      <c r="B96" s="17" t="s">
        <v>84</v>
      </c>
      <c r="C96" s="18"/>
      <c r="E96" s="63"/>
    </row>
    <row r="97" spans="1:3" s="63" customFormat="1" ht="15">
      <c r="A97" s="19">
        <v>2000</v>
      </c>
      <c r="B97" s="24" t="s">
        <v>23</v>
      </c>
      <c r="C97" s="22">
        <f>SUM(C98,C105,C114)</f>
        <v>50773</v>
      </c>
    </row>
    <row r="98" spans="1:5" ht="17.25" customHeight="1">
      <c r="A98" s="19">
        <v>2100</v>
      </c>
      <c r="B98" s="24" t="s">
        <v>85</v>
      </c>
      <c r="C98" s="22">
        <f>SUM(C99,C102)</f>
        <v>2000</v>
      </c>
      <c r="D98" s="73"/>
      <c r="E98" s="63"/>
    </row>
    <row r="99" spans="1:5" ht="15" hidden="1">
      <c r="A99" s="2">
        <v>2110</v>
      </c>
      <c r="B99" s="25" t="s">
        <v>86</v>
      </c>
      <c r="C99" s="23">
        <f>SUM(C100:C101)</f>
        <v>0</v>
      </c>
      <c r="D99" s="59"/>
      <c r="E99" s="63"/>
    </row>
    <row r="100" spans="1:5" ht="15" hidden="1">
      <c r="A100" s="2">
        <v>2111</v>
      </c>
      <c r="B100" s="25" t="s">
        <v>87</v>
      </c>
      <c r="C100" s="23"/>
      <c r="D100" s="59"/>
      <c r="E100" s="63"/>
    </row>
    <row r="101" spans="1:5" ht="15" hidden="1">
      <c r="A101" s="2">
        <v>2112</v>
      </c>
      <c r="B101" s="25" t="s">
        <v>88</v>
      </c>
      <c r="C101" s="23"/>
      <c r="D101" s="59"/>
      <c r="E101" s="63"/>
    </row>
    <row r="102" spans="1:5" ht="15">
      <c r="A102" s="2">
        <v>2120</v>
      </c>
      <c r="B102" s="71" t="s">
        <v>131</v>
      </c>
      <c r="C102" s="23">
        <f>SUM(C103:C104)</f>
        <v>2000</v>
      </c>
      <c r="D102" s="59"/>
      <c r="E102" s="63"/>
    </row>
    <row r="103" spans="1:5" ht="15">
      <c r="A103" s="2">
        <v>2121</v>
      </c>
      <c r="B103" s="25" t="s">
        <v>87</v>
      </c>
      <c r="C103" s="23">
        <v>700</v>
      </c>
      <c r="D103" s="59"/>
      <c r="E103" s="63"/>
    </row>
    <row r="104" spans="1:5" ht="15">
      <c r="A104" s="2">
        <v>2122</v>
      </c>
      <c r="B104" s="25" t="s">
        <v>88</v>
      </c>
      <c r="C104" s="23">
        <v>1300</v>
      </c>
      <c r="D104" s="59"/>
      <c r="E104" s="63"/>
    </row>
    <row r="105" spans="1:5" ht="15">
      <c r="A105" s="19">
        <v>2200</v>
      </c>
      <c r="B105" s="24" t="s">
        <v>24</v>
      </c>
      <c r="C105" s="22">
        <f>SUM(C106,C108,C112)</f>
        <v>48173</v>
      </c>
      <c r="E105" s="63"/>
    </row>
    <row r="106" spans="1:5" s="70" customFormat="1" ht="15">
      <c r="A106" s="2">
        <v>2210</v>
      </c>
      <c r="B106" s="25" t="s">
        <v>127</v>
      </c>
      <c r="C106" s="23">
        <f>SUM(C107)</f>
        <v>80</v>
      </c>
      <c r="E106" s="63"/>
    </row>
    <row r="107" spans="1:5" s="70" customFormat="1" ht="15">
      <c r="A107" s="2">
        <v>2219</v>
      </c>
      <c r="B107" s="25" t="s">
        <v>128</v>
      </c>
      <c r="C107" s="23">
        <v>80</v>
      </c>
      <c r="E107" s="63"/>
    </row>
    <row r="108" spans="1:3" ht="15">
      <c r="A108" s="2">
        <v>2230</v>
      </c>
      <c r="B108" s="25" t="s">
        <v>64</v>
      </c>
      <c r="C108" s="23">
        <f>SUM(C109:C111)</f>
        <v>48093</v>
      </c>
    </row>
    <row r="109" spans="1:3" ht="15">
      <c r="A109" s="2">
        <v>2231</v>
      </c>
      <c r="B109" s="25" t="s">
        <v>136</v>
      </c>
      <c r="C109" s="23">
        <v>500</v>
      </c>
    </row>
    <row r="110" spans="1:3" ht="15" hidden="1">
      <c r="A110" s="2">
        <v>2234</v>
      </c>
      <c r="B110" s="25" t="s">
        <v>137</v>
      </c>
      <c r="C110" s="23"/>
    </row>
    <row r="111" spans="1:3" ht="15">
      <c r="A111" s="2">
        <v>2239</v>
      </c>
      <c r="B111" s="25" t="s">
        <v>65</v>
      </c>
      <c r="C111" s="23">
        <v>47593</v>
      </c>
    </row>
    <row r="112" spans="1:3" ht="15" hidden="1">
      <c r="A112" s="2">
        <v>2250</v>
      </c>
      <c r="B112" s="25" t="s">
        <v>138</v>
      </c>
      <c r="C112" s="23">
        <f>SUM(C113)</f>
        <v>0</v>
      </c>
    </row>
    <row r="113" spans="1:3" ht="15" hidden="1">
      <c r="A113" s="2">
        <v>2259</v>
      </c>
      <c r="B113" s="25" t="s">
        <v>139</v>
      </c>
      <c r="C113" s="23"/>
    </row>
    <row r="114" spans="1:3" s="10" customFormat="1" ht="17.25" customHeight="1">
      <c r="A114" s="19" t="s">
        <v>89</v>
      </c>
      <c r="B114" s="24" t="s">
        <v>90</v>
      </c>
      <c r="C114" s="22">
        <f>SUM(C115,C118)</f>
        <v>600</v>
      </c>
    </row>
    <row r="115" spans="1:3" s="10" customFormat="1" ht="15">
      <c r="A115" s="2">
        <v>2310</v>
      </c>
      <c r="B115" s="66" t="s">
        <v>132</v>
      </c>
      <c r="C115" s="18">
        <f>SUM(C116:C117)</f>
        <v>600</v>
      </c>
    </row>
    <row r="116" spans="1:3" s="10" customFormat="1" ht="15">
      <c r="A116" s="2">
        <v>2311</v>
      </c>
      <c r="B116" s="17" t="s">
        <v>91</v>
      </c>
      <c r="C116" s="18">
        <v>450</v>
      </c>
    </row>
    <row r="117" spans="1:3" s="10" customFormat="1" ht="15">
      <c r="A117" s="2">
        <v>2312</v>
      </c>
      <c r="B117" s="17" t="s">
        <v>122</v>
      </c>
      <c r="C117" s="18">
        <v>150</v>
      </c>
    </row>
    <row r="118" spans="1:3" s="10" customFormat="1" ht="15" hidden="1">
      <c r="A118" s="2">
        <v>2350</v>
      </c>
      <c r="B118" s="17" t="s">
        <v>140</v>
      </c>
      <c r="C118" s="18"/>
    </row>
    <row r="119" spans="1:3" s="63" customFormat="1" ht="14.25" customHeight="1" hidden="1">
      <c r="A119" s="19" t="s">
        <v>13</v>
      </c>
      <c r="B119" s="24" t="s">
        <v>14</v>
      </c>
      <c r="C119" s="22">
        <f>SUM(C120)</f>
        <v>0</v>
      </c>
    </row>
    <row r="120" spans="1:3" s="63" customFormat="1" ht="14.25" customHeight="1" hidden="1">
      <c r="A120" s="19" t="s">
        <v>15</v>
      </c>
      <c r="B120" s="24" t="s">
        <v>25</v>
      </c>
      <c r="C120" s="22">
        <f>SUM(C121)</f>
        <v>0</v>
      </c>
    </row>
    <row r="121" spans="1:3" s="63" customFormat="1" ht="28.5" customHeight="1" hidden="1">
      <c r="A121" s="19" t="s">
        <v>26</v>
      </c>
      <c r="B121" s="24" t="s">
        <v>141</v>
      </c>
      <c r="C121" s="22">
        <f>SUM(C122)</f>
        <v>0</v>
      </c>
    </row>
    <row r="122" spans="1:3" ht="30" customHeight="1" hidden="1">
      <c r="A122" s="2">
        <v>3290</v>
      </c>
      <c r="B122" s="25" t="s">
        <v>142</v>
      </c>
      <c r="C122" s="23">
        <f>SUM(C123:C124)</f>
        <v>0</v>
      </c>
    </row>
    <row r="123" spans="1:3" ht="30" customHeight="1" hidden="1">
      <c r="A123" s="2">
        <v>3292</v>
      </c>
      <c r="B123" s="25" t="s">
        <v>143</v>
      </c>
      <c r="C123" s="23"/>
    </row>
    <row r="124" spans="1:3" ht="30" customHeight="1" hidden="1">
      <c r="A124" s="2">
        <v>3293</v>
      </c>
      <c r="B124" s="25" t="s">
        <v>144</v>
      </c>
      <c r="C124" s="23"/>
    </row>
    <row r="125" spans="1:3" s="63" customFormat="1" ht="14.25" customHeight="1" hidden="1">
      <c r="A125" s="19">
        <v>7000</v>
      </c>
      <c r="B125" s="24" t="s">
        <v>40</v>
      </c>
      <c r="C125" s="22">
        <f>SUM(C126,C130)</f>
        <v>0</v>
      </c>
    </row>
    <row r="126" spans="1:3" s="63" customFormat="1" ht="14.25" customHeight="1" hidden="1">
      <c r="A126" s="19" t="s">
        <v>27</v>
      </c>
      <c r="B126" s="24" t="s">
        <v>45</v>
      </c>
      <c r="C126" s="22">
        <f>SUM(C127)</f>
        <v>0</v>
      </c>
    </row>
    <row r="127" spans="1:3" s="63" customFormat="1" ht="14.25" customHeight="1" hidden="1">
      <c r="A127" s="19">
        <v>7600</v>
      </c>
      <c r="B127" s="24" t="s">
        <v>55</v>
      </c>
      <c r="C127" s="22">
        <f>SUM(C128)</f>
        <v>0</v>
      </c>
    </row>
    <row r="128" spans="1:3" ht="15" customHeight="1" hidden="1">
      <c r="A128" s="2">
        <v>7630</v>
      </c>
      <c r="B128" s="25" t="s">
        <v>54</v>
      </c>
      <c r="C128" s="23">
        <f>SUM(C129)</f>
        <v>0</v>
      </c>
    </row>
    <row r="129" spans="1:3" ht="30" customHeight="1" hidden="1">
      <c r="A129" s="2">
        <v>7639</v>
      </c>
      <c r="B129" s="25" t="s">
        <v>57</v>
      </c>
      <c r="C129" s="23"/>
    </row>
    <row r="130" spans="1:3" s="63" customFormat="1" ht="14.25" customHeight="1" hidden="1">
      <c r="A130" s="19" t="s">
        <v>28</v>
      </c>
      <c r="B130" s="24" t="s">
        <v>29</v>
      </c>
      <c r="C130" s="22">
        <f>SUM(C131)</f>
        <v>0</v>
      </c>
    </row>
    <row r="131" spans="1:3" s="63" customFormat="1" ht="14.25" customHeight="1" hidden="1">
      <c r="A131" s="19" t="s">
        <v>30</v>
      </c>
      <c r="B131" s="24" t="s">
        <v>41</v>
      </c>
      <c r="C131" s="22">
        <f>SUM(C132)</f>
        <v>0</v>
      </c>
    </row>
    <row r="132" spans="1:3" ht="49.5" customHeight="1" hidden="1">
      <c r="A132" s="2" t="s">
        <v>52</v>
      </c>
      <c r="B132" s="25" t="s">
        <v>53</v>
      </c>
      <c r="C132" s="23"/>
    </row>
    <row r="133" spans="1:3" s="63" customFormat="1" ht="14.25" customHeight="1">
      <c r="A133" s="19" t="s">
        <v>16</v>
      </c>
      <c r="B133" s="24" t="s">
        <v>31</v>
      </c>
      <c r="C133" s="22">
        <f>SUM(C134,C145)</f>
        <v>5000</v>
      </c>
    </row>
    <row r="134" spans="1:3" s="63" customFormat="1" ht="14.25" customHeight="1">
      <c r="A134" s="19">
        <v>5000</v>
      </c>
      <c r="B134" s="24" t="s">
        <v>32</v>
      </c>
      <c r="C134" s="22">
        <f>SUM(C135,C138)</f>
        <v>5000</v>
      </c>
    </row>
    <row r="135" spans="1:3" s="63" customFormat="1" ht="14.25" customHeight="1" hidden="1">
      <c r="A135" s="19">
        <v>5100</v>
      </c>
      <c r="B135" s="24" t="s">
        <v>145</v>
      </c>
      <c r="C135" s="22">
        <f>SUM(C136)</f>
        <v>0</v>
      </c>
    </row>
    <row r="136" spans="1:3" ht="14.25" customHeight="1" hidden="1">
      <c r="A136" s="2">
        <v>5120</v>
      </c>
      <c r="B136" s="25" t="s">
        <v>146</v>
      </c>
      <c r="C136" s="23">
        <f>SUM(C137)</f>
        <v>0</v>
      </c>
    </row>
    <row r="137" spans="1:3" ht="14.25" customHeight="1" hidden="1">
      <c r="A137" s="2">
        <v>5121</v>
      </c>
      <c r="B137" s="25" t="s">
        <v>147</v>
      </c>
      <c r="C137" s="23"/>
    </row>
    <row r="138" spans="1:3" s="63" customFormat="1" ht="14.25" customHeight="1">
      <c r="A138" s="19" t="s">
        <v>33</v>
      </c>
      <c r="B138" s="20" t="s">
        <v>34</v>
      </c>
      <c r="C138" s="22">
        <f>SUM(C139,C141,C144)</f>
        <v>5000</v>
      </c>
    </row>
    <row r="139" spans="1:3" s="10" customFormat="1" ht="15.75" customHeight="1" hidden="1">
      <c r="A139" s="2" t="s">
        <v>108</v>
      </c>
      <c r="B139" s="17" t="s">
        <v>109</v>
      </c>
      <c r="C139" s="18">
        <f>SUM(C140)</f>
        <v>0</v>
      </c>
    </row>
    <row r="140" spans="1:3" s="10" customFormat="1" ht="15.75" customHeight="1" hidden="1">
      <c r="A140" s="2" t="s">
        <v>110</v>
      </c>
      <c r="B140" s="17" t="s">
        <v>111</v>
      </c>
      <c r="C140" s="18"/>
    </row>
    <row r="141" spans="1:4" s="69" customFormat="1" ht="13.5">
      <c r="A141" s="65" t="s">
        <v>123</v>
      </c>
      <c r="B141" s="66" t="s">
        <v>124</v>
      </c>
      <c r="C141" s="67">
        <f>SUM(C142:C143)</f>
        <v>5000</v>
      </c>
      <c r="D141" s="68"/>
    </row>
    <row r="142" spans="1:4" s="69" customFormat="1" ht="13.5">
      <c r="A142" s="65">
        <v>5232</v>
      </c>
      <c r="B142" s="66" t="s">
        <v>125</v>
      </c>
      <c r="C142" s="67">
        <v>3000</v>
      </c>
      <c r="D142" s="68"/>
    </row>
    <row r="143" spans="1:4" s="69" customFormat="1" ht="13.5">
      <c r="A143" s="65">
        <v>5238</v>
      </c>
      <c r="B143" s="66" t="s">
        <v>126</v>
      </c>
      <c r="C143" s="67">
        <v>2000</v>
      </c>
      <c r="D143" s="68"/>
    </row>
    <row r="144" spans="1:3" s="10" customFormat="1" ht="15.75" customHeight="1" hidden="1">
      <c r="A144" s="2" t="s">
        <v>112</v>
      </c>
      <c r="B144" s="17" t="s">
        <v>113</v>
      </c>
      <c r="C144" s="18"/>
    </row>
    <row r="145" spans="1:3" s="63" customFormat="1" ht="14.25" customHeight="1" hidden="1">
      <c r="A145" s="19">
        <v>9000</v>
      </c>
      <c r="B145" s="20" t="s">
        <v>42</v>
      </c>
      <c r="C145" s="22">
        <f>SUM(C146,C148)</f>
        <v>0</v>
      </c>
    </row>
    <row r="146" spans="1:3" s="63" customFormat="1" ht="14.25" customHeight="1" hidden="1">
      <c r="A146" s="19">
        <v>9500</v>
      </c>
      <c r="B146" s="24" t="s">
        <v>43</v>
      </c>
      <c r="C146" s="22">
        <f>SUM(C147)</f>
        <v>0</v>
      </c>
    </row>
    <row r="147" spans="1:3" ht="42.75" customHeight="1" hidden="1">
      <c r="A147" s="72">
        <v>9580</v>
      </c>
      <c r="B147" s="2" t="s">
        <v>44</v>
      </c>
      <c r="C147" s="23"/>
    </row>
    <row r="148" spans="1:3" s="63" customFormat="1" ht="14.25" customHeight="1" hidden="1">
      <c r="A148" s="19" t="s">
        <v>35</v>
      </c>
      <c r="B148" s="20" t="s">
        <v>58</v>
      </c>
      <c r="C148" s="22">
        <f>SUM(C149)</f>
        <v>0</v>
      </c>
    </row>
    <row r="149" spans="1:3" ht="45" customHeight="1" hidden="1">
      <c r="A149" s="2">
        <v>9610</v>
      </c>
      <c r="B149" s="17" t="s">
        <v>56</v>
      </c>
      <c r="C149" s="23"/>
    </row>
    <row r="150" spans="1:3" s="63" customFormat="1" ht="28.5">
      <c r="A150" s="19" t="s">
        <v>100</v>
      </c>
      <c r="B150" s="24" t="s">
        <v>17</v>
      </c>
      <c r="C150" s="22">
        <f>SUM(C61-C77)</f>
        <v>0</v>
      </c>
    </row>
    <row r="151" spans="1:3" ht="15" hidden="1">
      <c r="A151" s="2" t="s">
        <v>9</v>
      </c>
      <c r="B151" s="44" t="s">
        <v>18</v>
      </c>
      <c r="C151" s="23">
        <f>SUM(C152)</f>
        <v>0</v>
      </c>
    </row>
    <row r="152" spans="1:3" ht="15" hidden="1">
      <c r="A152" s="2" t="s">
        <v>10</v>
      </c>
      <c r="B152" s="44" t="s">
        <v>19</v>
      </c>
      <c r="C152" s="23">
        <f>SUM(C153)</f>
        <v>0</v>
      </c>
    </row>
    <row r="153" spans="1:3" ht="15" hidden="1">
      <c r="A153" s="2" t="s">
        <v>36</v>
      </c>
      <c r="B153" s="44" t="s">
        <v>60</v>
      </c>
      <c r="C153" s="23">
        <f>SUM(-C150)</f>
        <v>0</v>
      </c>
    </row>
    <row r="154" spans="1:3" ht="15">
      <c r="A154" s="74"/>
      <c r="B154" s="75"/>
      <c r="C154" s="76"/>
    </row>
    <row r="156" spans="1:3" s="10" customFormat="1" ht="15">
      <c r="A156" s="9" t="s">
        <v>103</v>
      </c>
      <c r="C156" s="11" t="s">
        <v>104</v>
      </c>
    </row>
    <row r="157" spans="1:3" s="10" customFormat="1" ht="12" customHeight="1">
      <c r="A157" s="9"/>
      <c r="C157" s="11"/>
    </row>
    <row r="158" spans="1:3" s="10" customFormat="1" ht="17.25" customHeight="1">
      <c r="A158" s="82" t="s">
        <v>154</v>
      </c>
      <c r="B158" s="82"/>
      <c r="C158" s="11"/>
    </row>
    <row r="176" spans="1:4" ht="14.25">
      <c r="A176" s="27"/>
      <c r="C176" s="27"/>
      <c r="D176" s="77"/>
    </row>
    <row r="188" spans="1:4" ht="14.25">
      <c r="A188" s="27"/>
      <c r="C188" s="27"/>
      <c r="D188" s="77"/>
    </row>
  </sheetData>
  <sheetProtection/>
  <mergeCells count="5">
    <mergeCell ref="B11:C11"/>
    <mergeCell ref="B14:C14"/>
    <mergeCell ref="A29:B29"/>
    <mergeCell ref="A31:B31"/>
    <mergeCell ref="A158:B15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33">
      <selection activeCell="B41" sqref="B41"/>
    </sheetView>
  </sheetViews>
  <sheetFormatPr defaultColWidth="8.8515625" defaultRowHeight="12.75"/>
  <cols>
    <col min="1" max="1" width="19.00390625" style="26" customWidth="1"/>
    <col min="2" max="2" width="92.2812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116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8" t="s">
        <v>134</v>
      </c>
      <c r="C11" s="79"/>
    </row>
    <row r="12" spans="1:3" ht="63" customHeight="1">
      <c r="A12" s="37"/>
      <c r="B12" s="38" t="s">
        <v>102</v>
      </c>
      <c r="C12" s="39" t="s">
        <v>66</v>
      </c>
    </row>
    <row r="13" spans="1:3" ht="15">
      <c r="A13" s="37"/>
      <c r="B13" s="51"/>
      <c r="C13" s="52" t="s">
        <v>67</v>
      </c>
    </row>
    <row r="14" spans="1:3" ht="15" customHeight="1">
      <c r="A14" s="37"/>
      <c r="B14" s="80" t="s">
        <v>156</v>
      </c>
      <c r="C14" s="80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155</v>
      </c>
      <c r="C20" s="51"/>
    </row>
    <row r="21" spans="1:3" ht="15">
      <c r="A21" s="58"/>
      <c r="B21" s="57" t="s">
        <v>153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10" customFormat="1" ht="59.25" customHeight="1">
      <c r="A25" s="31" t="s">
        <v>2</v>
      </c>
      <c r="B25" s="32" t="s">
        <v>114</v>
      </c>
      <c r="C25" s="33" t="s">
        <v>105</v>
      </c>
    </row>
    <row r="26" spans="1:3" s="10" customFormat="1" ht="42.75" customHeight="1">
      <c r="A26" s="34" t="s">
        <v>101</v>
      </c>
      <c r="B26" s="35" t="s">
        <v>148</v>
      </c>
      <c r="C26" s="41" t="s">
        <v>149</v>
      </c>
    </row>
    <row r="27" spans="1:3" s="10" customFormat="1" ht="32.25" customHeight="1">
      <c r="A27" s="34" t="s">
        <v>3</v>
      </c>
      <c r="B27" s="35" t="s">
        <v>150</v>
      </c>
      <c r="C27" s="36" t="s">
        <v>151</v>
      </c>
    </row>
    <row r="28" spans="1:3" s="10" customFormat="1" ht="36" customHeight="1">
      <c r="A28" s="34" t="s">
        <v>4</v>
      </c>
      <c r="B28" s="35" t="s">
        <v>46</v>
      </c>
      <c r="C28" s="45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117</v>
      </c>
      <c r="B31" s="81"/>
      <c r="C31" s="14"/>
    </row>
    <row r="32" spans="1:3" s="16" customFormat="1" ht="15" customHeight="1">
      <c r="A32" s="15"/>
      <c r="B32" s="16" t="s">
        <v>152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 t="s">
        <v>70</v>
      </c>
      <c r="C57" s="8"/>
    </row>
    <row r="58" spans="1:4" s="10" customFormat="1" ht="9" customHeight="1">
      <c r="A58" s="9"/>
      <c r="B58" s="1"/>
      <c r="C58" s="11"/>
      <c r="D58" s="59"/>
    </row>
    <row r="59" spans="1:3" ht="50.25" customHeight="1">
      <c r="A59" s="3" t="s">
        <v>71</v>
      </c>
      <c r="B59" s="3" t="s">
        <v>72</v>
      </c>
      <c r="C59" s="5" t="s">
        <v>133</v>
      </c>
    </row>
    <row r="60" spans="1:3" ht="12.75" customHeight="1">
      <c r="A60" s="29">
        <v>1</v>
      </c>
      <c r="B60" s="3">
        <v>2</v>
      </c>
      <c r="C60" s="6">
        <v>3</v>
      </c>
    </row>
    <row r="61" spans="1:5" s="62" customFormat="1" ht="14.25">
      <c r="A61" s="19" t="s">
        <v>92</v>
      </c>
      <c r="B61" s="42" t="s">
        <v>93</v>
      </c>
      <c r="C61" s="22">
        <f>SUM(C62,C69,C74)</f>
        <v>55773</v>
      </c>
      <c r="D61" s="60"/>
      <c r="E61" s="61"/>
    </row>
    <row r="62" spans="1:3" s="63" customFormat="1" ht="15">
      <c r="A62" s="19" t="s">
        <v>5</v>
      </c>
      <c r="B62" s="43" t="s">
        <v>6</v>
      </c>
      <c r="C62" s="22">
        <f>SUM(C63,C67)</f>
        <v>55773</v>
      </c>
    </row>
    <row r="63" spans="1:3" s="63" customFormat="1" ht="15">
      <c r="A63" s="19">
        <v>21100</v>
      </c>
      <c r="B63" s="43" t="s">
        <v>7</v>
      </c>
      <c r="C63" s="22">
        <f>SUM(C64:C65)</f>
        <v>55773</v>
      </c>
    </row>
    <row r="64" spans="1:3" s="10" customFormat="1" ht="18" customHeight="1" hidden="1">
      <c r="A64" s="2">
        <v>21150</v>
      </c>
      <c r="B64" s="17" t="s">
        <v>59</v>
      </c>
      <c r="C64" s="18"/>
    </row>
    <row r="65" spans="1:3" s="10" customFormat="1" ht="30">
      <c r="A65" s="4" t="s">
        <v>47</v>
      </c>
      <c r="B65" s="17" t="s">
        <v>48</v>
      </c>
      <c r="C65" s="18">
        <f>SUM(C66)</f>
        <v>55773</v>
      </c>
    </row>
    <row r="66" spans="1:3" s="10" customFormat="1" ht="30">
      <c r="A66" s="4" t="s">
        <v>49</v>
      </c>
      <c r="B66" s="17" t="s">
        <v>50</v>
      </c>
      <c r="C66" s="18">
        <v>55773</v>
      </c>
    </row>
    <row r="67" spans="1:3" s="61" customFormat="1" ht="14.25" hidden="1">
      <c r="A67" s="19">
        <v>21200</v>
      </c>
      <c r="B67" s="20" t="s">
        <v>62</v>
      </c>
      <c r="C67" s="21">
        <f>SUM(C68)</f>
        <v>0</v>
      </c>
    </row>
    <row r="68" spans="1:3" s="10" customFormat="1" ht="15" hidden="1">
      <c r="A68" s="2">
        <v>21210</v>
      </c>
      <c r="B68" s="17" t="s">
        <v>61</v>
      </c>
      <c r="C68" s="18"/>
    </row>
    <row r="69" spans="1:3" s="63" customFormat="1" ht="28.5" hidden="1">
      <c r="A69" s="19" t="s">
        <v>94</v>
      </c>
      <c r="B69" s="43" t="s">
        <v>95</v>
      </c>
      <c r="C69" s="22">
        <f>SUM(C70)</f>
        <v>0</v>
      </c>
    </row>
    <row r="70" spans="1:3" s="63" customFormat="1" ht="15" hidden="1">
      <c r="A70" s="19">
        <v>18000</v>
      </c>
      <c r="B70" s="43" t="s">
        <v>96</v>
      </c>
      <c r="C70" s="22">
        <f>SUM(C71)</f>
        <v>0</v>
      </c>
    </row>
    <row r="71" spans="1:3" s="10" customFormat="1" ht="15" hidden="1">
      <c r="A71" s="2">
        <v>18100</v>
      </c>
      <c r="B71" s="17" t="s">
        <v>97</v>
      </c>
      <c r="C71" s="18">
        <f>SUM(C72)</f>
        <v>0</v>
      </c>
    </row>
    <row r="72" spans="1:3" s="10" customFormat="1" ht="15" hidden="1">
      <c r="A72" s="4">
        <v>18130</v>
      </c>
      <c r="B72" s="17" t="s">
        <v>98</v>
      </c>
      <c r="C72" s="18">
        <f>SUM(C73)</f>
        <v>0</v>
      </c>
    </row>
    <row r="73" spans="1:3" s="10" customFormat="1" ht="14.25" customHeight="1" hidden="1">
      <c r="A73" s="4">
        <v>18132</v>
      </c>
      <c r="B73" s="17" t="s">
        <v>99</v>
      </c>
      <c r="C73" s="18"/>
    </row>
    <row r="74" spans="1:3" s="63" customFormat="1" ht="15" hidden="1">
      <c r="A74" s="19">
        <v>21700</v>
      </c>
      <c r="B74" s="43" t="s">
        <v>20</v>
      </c>
      <c r="C74" s="22">
        <f>SUM(C75:C76)</f>
        <v>0</v>
      </c>
    </row>
    <row r="75" spans="1:3" s="10" customFormat="1" ht="15" hidden="1">
      <c r="A75" s="2">
        <v>21710</v>
      </c>
      <c r="B75" s="2" t="s">
        <v>51</v>
      </c>
      <c r="C75" s="18"/>
    </row>
    <row r="76" spans="1:3" s="10" customFormat="1" ht="15" hidden="1">
      <c r="A76" s="2">
        <v>21720</v>
      </c>
      <c r="B76" s="2" t="s">
        <v>63</v>
      </c>
      <c r="C76" s="18"/>
    </row>
    <row r="77" spans="1:3" s="63" customFormat="1" ht="15">
      <c r="A77" s="19" t="s">
        <v>21</v>
      </c>
      <c r="B77" s="24" t="s">
        <v>106</v>
      </c>
      <c r="C77" s="22">
        <f>SUM(C78,C133)</f>
        <v>55773</v>
      </c>
    </row>
    <row r="78" spans="1:3" s="63" customFormat="1" ht="28.5">
      <c r="A78" s="19" t="s">
        <v>37</v>
      </c>
      <c r="B78" s="24" t="s">
        <v>11</v>
      </c>
      <c r="C78" s="22">
        <f>SUM(C79,C119,C125)</f>
        <v>50773</v>
      </c>
    </row>
    <row r="79" spans="1:3" s="63" customFormat="1" ht="15">
      <c r="A79" s="19" t="s">
        <v>22</v>
      </c>
      <c r="B79" s="24" t="s">
        <v>12</v>
      </c>
      <c r="C79" s="22">
        <f>SUM(C80,C97)</f>
        <v>50773</v>
      </c>
    </row>
    <row r="80" spans="1:5" s="10" customFormat="1" ht="15">
      <c r="A80" s="2" t="s">
        <v>118</v>
      </c>
      <c r="B80" s="20" t="s">
        <v>73</v>
      </c>
      <c r="C80" s="64">
        <f>SUM(C81+C91)</f>
        <v>15000</v>
      </c>
      <c r="D80" s="63"/>
      <c r="E80" s="63"/>
    </row>
    <row r="81" spans="1:5" s="10" customFormat="1" ht="15">
      <c r="A81" s="2" t="s">
        <v>119</v>
      </c>
      <c r="B81" s="17" t="s">
        <v>120</v>
      </c>
      <c r="C81" s="64">
        <f>SUM(C82+C85+C90)</f>
        <v>12136</v>
      </c>
      <c r="D81" s="63"/>
      <c r="E81" s="63"/>
    </row>
    <row r="82" spans="1:5" s="10" customFormat="1" ht="15" hidden="1">
      <c r="A82" s="2">
        <v>1110</v>
      </c>
      <c r="B82" s="17" t="s">
        <v>74</v>
      </c>
      <c r="C82" s="18">
        <f>SUM(C83:C84)</f>
        <v>0</v>
      </c>
      <c r="D82" s="63"/>
      <c r="E82" s="63"/>
    </row>
    <row r="83" spans="1:5" s="10" customFormat="1" ht="15" hidden="1">
      <c r="A83" s="2">
        <v>1114</v>
      </c>
      <c r="B83" s="17" t="s">
        <v>75</v>
      </c>
      <c r="C83" s="18"/>
      <c r="D83" s="63"/>
      <c r="E83" s="63"/>
    </row>
    <row r="84" spans="1:5" s="10" customFormat="1" ht="15" hidden="1">
      <c r="A84" s="2">
        <v>1119</v>
      </c>
      <c r="B84" s="17" t="s">
        <v>76</v>
      </c>
      <c r="C84" s="18"/>
      <c r="D84" s="63"/>
      <c r="E84" s="63"/>
    </row>
    <row r="85" spans="1:5" s="10" customFormat="1" ht="15" hidden="1">
      <c r="A85" s="2">
        <v>1140</v>
      </c>
      <c r="B85" s="66" t="s">
        <v>129</v>
      </c>
      <c r="C85" s="18">
        <f>SUM(C86:C89)</f>
        <v>0</v>
      </c>
      <c r="D85" s="63"/>
      <c r="E85" s="63"/>
    </row>
    <row r="86" spans="1:5" s="10" customFormat="1" ht="15" hidden="1">
      <c r="A86" s="2">
        <v>1142</v>
      </c>
      <c r="B86" s="66" t="s">
        <v>77</v>
      </c>
      <c r="C86" s="18"/>
      <c r="D86" s="63"/>
      <c r="E86" s="63"/>
    </row>
    <row r="87" spans="1:5" s="10" customFormat="1" ht="15" hidden="1">
      <c r="A87" s="2">
        <v>1146</v>
      </c>
      <c r="B87" s="66" t="s">
        <v>107</v>
      </c>
      <c r="C87" s="18"/>
      <c r="D87" s="63"/>
      <c r="E87" s="63"/>
    </row>
    <row r="88" spans="1:5" s="10" customFormat="1" ht="15" hidden="1">
      <c r="A88" s="2">
        <v>1147</v>
      </c>
      <c r="B88" s="66" t="s">
        <v>78</v>
      </c>
      <c r="C88" s="18"/>
      <c r="D88" s="63"/>
      <c r="E88" s="63"/>
    </row>
    <row r="89" spans="1:5" s="10" customFormat="1" ht="15" customHeight="1" hidden="1">
      <c r="A89" s="2">
        <v>1148</v>
      </c>
      <c r="B89" s="66" t="s">
        <v>130</v>
      </c>
      <c r="C89" s="18"/>
      <c r="E89" s="63"/>
    </row>
    <row r="90" spans="1:5" s="10" customFormat="1" ht="15" customHeight="1">
      <c r="A90" s="2">
        <v>1150</v>
      </c>
      <c r="B90" s="17" t="s">
        <v>79</v>
      </c>
      <c r="C90" s="18">
        <v>12136</v>
      </c>
      <c r="E90" s="63"/>
    </row>
    <row r="91" spans="1:5" s="10" customFormat="1" ht="15" customHeight="1">
      <c r="A91" s="19">
        <v>1200</v>
      </c>
      <c r="B91" s="17" t="s">
        <v>121</v>
      </c>
      <c r="C91" s="21">
        <f>SUM(C92+C93)</f>
        <v>2864</v>
      </c>
      <c r="E91" s="63"/>
    </row>
    <row r="92" spans="1:5" s="10" customFormat="1" ht="15">
      <c r="A92" s="2">
        <v>1210</v>
      </c>
      <c r="B92" s="17" t="s">
        <v>80</v>
      </c>
      <c r="C92" s="18">
        <v>2864</v>
      </c>
      <c r="E92" s="63"/>
    </row>
    <row r="93" spans="1:5" s="10" customFormat="1" ht="14.25" customHeight="1" hidden="1">
      <c r="A93" s="2">
        <v>1220</v>
      </c>
      <c r="B93" s="17" t="s">
        <v>81</v>
      </c>
      <c r="C93" s="18">
        <f>SUM(C94:C96)</f>
        <v>0</v>
      </c>
      <c r="E93" s="63"/>
    </row>
    <row r="94" spans="1:5" s="10" customFormat="1" ht="30" customHeight="1" hidden="1">
      <c r="A94" s="2">
        <v>1221</v>
      </c>
      <c r="B94" s="17" t="s">
        <v>82</v>
      </c>
      <c r="C94" s="18"/>
      <c r="E94" s="63"/>
    </row>
    <row r="95" spans="1:5" s="10" customFormat="1" ht="15" hidden="1">
      <c r="A95" s="2">
        <v>1227</v>
      </c>
      <c r="B95" s="17" t="s">
        <v>83</v>
      </c>
      <c r="C95" s="18"/>
      <c r="E95" s="63"/>
    </row>
    <row r="96" spans="1:5" s="10" customFormat="1" ht="30" hidden="1">
      <c r="A96" s="2">
        <v>1228</v>
      </c>
      <c r="B96" s="17" t="s">
        <v>84</v>
      </c>
      <c r="C96" s="18"/>
      <c r="E96" s="63"/>
    </row>
    <row r="97" spans="1:4" s="63" customFormat="1" ht="15">
      <c r="A97" s="19">
        <v>2000</v>
      </c>
      <c r="B97" s="24" t="s">
        <v>23</v>
      </c>
      <c r="C97" s="22">
        <f>SUM(C98,C105,C114)</f>
        <v>35773</v>
      </c>
      <c r="D97" s="10"/>
    </row>
    <row r="98" spans="1:5" ht="17.25" customHeight="1">
      <c r="A98" s="19">
        <v>2100</v>
      </c>
      <c r="B98" s="24" t="s">
        <v>85</v>
      </c>
      <c r="C98" s="22">
        <f>SUM(C99,C102)</f>
        <v>3500</v>
      </c>
      <c r="D98" s="73"/>
      <c r="E98" s="63"/>
    </row>
    <row r="99" spans="1:5" ht="15" hidden="1">
      <c r="A99" s="2">
        <v>2110</v>
      </c>
      <c r="B99" s="25" t="s">
        <v>86</v>
      </c>
      <c r="C99" s="23">
        <f>SUM(C100:C101)</f>
        <v>0</v>
      </c>
      <c r="D99" s="59"/>
      <c r="E99" s="63"/>
    </row>
    <row r="100" spans="1:5" ht="15" hidden="1">
      <c r="A100" s="2">
        <v>2111</v>
      </c>
      <c r="B100" s="25" t="s">
        <v>87</v>
      </c>
      <c r="C100" s="23"/>
      <c r="D100" s="59"/>
      <c r="E100" s="63"/>
    </row>
    <row r="101" spans="1:5" ht="15" hidden="1">
      <c r="A101" s="2">
        <v>2112</v>
      </c>
      <c r="B101" s="25" t="s">
        <v>88</v>
      </c>
      <c r="C101" s="23"/>
      <c r="D101" s="59"/>
      <c r="E101" s="63"/>
    </row>
    <row r="102" spans="1:5" ht="15">
      <c r="A102" s="2">
        <v>2120</v>
      </c>
      <c r="B102" s="71" t="s">
        <v>131</v>
      </c>
      <c r="C102" s="23">
        <f>SUM(C103:C104)</f>
        <v>3500</v>
      </c>
      <c r="D102" s="59"/>
      <c r="E102" s="63"/>
    </row>
    <row r="103" spans="1:5" ht="15">
      <c r="A103" s="2">
        <v>2121</v>
      </c>
      <c r="B103" s="25" t="s">
        <v>87</v>
      </c>
      <c r="C103" s="23">
        <v>1100</v>
      </c>
      <c r="D103" s="59"/>
      <c r="E103" s="63"/>
    </row>
    <row r="104" spans="1:5" ht="15">
      <c r="A104" s="2">
        <v>2122</v>
      </c>
      <c r="B104" s="25" t="s">
        <v>88</v>
      </c>
      <c r="C104" s="23">
        <v>2400</v>
      </c>
      <c r="D104" s="59"/>
      <c r="E104" s="63"/>
    </row>
    <row r="105" spans="1:5" ht="15">
      <c r="A105" s="19">
        <v>2200</v>
      </c>
      <c r="B105" s="24" t="s">
        <v>24</v>
      </c>
      <c r="C105" s="22">
        <f>SUM(C106,C108,C112)</f>
        <v>31673</v>
      </c>
      <c r="E105" s="63"/>
    </row>
    <row r="106" spans="1:5" s="70" customFormat="1" ht="15">
      <c r="A106" s="2">
        <v>2210</v>
      </c>
      <c r="B106" s="25" t="s">
        <v>127</v>
      </c>
      <c r="C106" s="23">
        <f>SUM(C107)</f>
        <v>80</v>
      </c>
      <c r="E106" s="63"/>
    </row>
    <row r="107" spans="1:5" s="70" customFormat="1" ht="15">
      <c r="A107" s="2">
        <v>2219</v>
      </c>
      <c r="B107" s="25" t="s">
        <v>128</v>
      </c>
      <c r="C107" s="23">
        <v>80</v>
      </c>
      <c r="E107" s="63"/>
    </row>
    <row r="108" spans="1:3" ht="15">
      <c r="A108" s="2">
        <v>2230</v>
      </c>
      <c r="B108" s="25" t="s">
        <v>64</v>
      </c>
      <c r="C108" s="23">
        <f>SUM(C109:C111)</f>
        <v>31593</v>
      </c>
    </row>
    <row r="109" spans="1:3" ht="15">
      <c r="A109" s="2">
        <v>2231</v>
      </c>
      <c r="B109" s="25" t="s">
        <v>136</v>
      </c>
      <c r="C109" s="23">
        <v>500</v>
      </c>
    </row>
    <row r="110" spans="1:3" ht="15" hidden="1">
      <c r="A110" s="2">
        <v>2234</v>
      </c>
      <c r="B110" s="25" t="s">
        <v>137</v>
      </c>
      <c r="C110" s="23"/>
    </row>
    <row r="111" spans="1:3" ht="15">
      <c r="A111" s="2">
        <v>2239</v>
      </c>
      <c r="B111" s="25" t="s">
        <v>65</v>
      </c>
      <c r="C111" s="23">
        <v>31093</v>
      </c>
    </row>
    <row r="112" spans="1:3" ht="15" hidden="1">
      <c r="A112" s="2">
        <v>2250</v>
      </c>
      <c r="B112" s="25" t="s">
        <v>138</v>
      </c>
      <c r="C112" s="23">
        <f>SUM(C113)</f>
        <v>0</v>
      </c>
    </row>
    <row r="113" spans="1:3" ht="15" hidden="1">
      <c r="A113" s="2">
        <v>2259</v>
      </c>
      <c r="B113" s="25" t="s">
        <v>139</v>
      </c>
      <c r="C113" s="23"/>
    </row>
    <row r="114" spans="1:3" s="10" customFormat="1" ht="17.25" customHeight="1">
      <c r="A114" s="19" t="s">
        <v>89</v>
      </c>
      <c r="B114" s="24" t="s">
        <v>90</v>
      </c>
      <c r="C114" s="22">
        <f>SUM(C115,C118)</f>
        <v>600</v>
      </c>
    </row>
    <row r="115" spans="1:3" s="10" customFormat="1" ht="15">
      <c r="A115" s="2">
        <v>2310</v>
      </c>
      <c r="B115" s="66" t="s">
        <v>132</v>
      </c>
      <c r="C115" s="18">
        <f>SUM(C116:C117)</f>
        <v>600</v>
      </c>
    </row>
    <row r="116" spans="1:3" s="10" customFormat="1" ht="15">
      <c r="A116" s="2">
        <v>2311</v>
      </c>
      <c r="B116" s="17" t="s">
        <v>91</v>
      </c>
      <c r="C116" s="18">
        <v>450</v>
      </c>
    </row>
    <row r="117" spans="1:3" s="10" customFormat="1" ht="15">
      <c r="A117" s="2">
        <v>2312</v>
      </c>
      <c r="B117" s="17" t="s">
        <v>122</v>
      </c>
      <c r="C117" s="18">
        <v>150</v>
      </c>
    </row>
    <row r="118" spans="1:3" s="10" customFormat="1" ht="15" hidden="1">
      <c r="A118" s="2">
        <v>2350</v>
      </c>
      <c r="B118" s="17" t="s">
        <v>140</v>
      </c>
      <c r="C118" s="18"/>
    </row>
    <row r="119" spans="1:3" s="63" customFormat="1" ht="14.25" customHeight="1" hidden="1">
      <c r="A119" s="19" t="s">
        <v>13</v>
      </c>
      <c r="B119" s="24" t="s">
        <v>14</v>
      </c>
      <c r="C119" s="22">
        <f>SUM(C120)</f>
        <v>0</v>
      </c>
    </row>
    <row r="120" spans="1:3" s="63" customFormat="1" ht="14.25" customHeight="1" hidden="1">
      <c r="A120" s="19" t="s">
        <v>15</v>
      </c>
      <c r="B120" s="24" t="s">
        <v>25</v>
      </c>
      <c r="C120" s="22">
        <f>SUM(C121)</f>
        <v>0</v>
      </c>
    </row>
    <row r="121" spans="1:3" s="63" customFormat="1" ht="28.5" customHeight="1" hidden="1">
      <c r="A121" s="19" t="s">
        <v>26</v>
      </c>
      <c r="B121" s="24" t="s">
        <v>141</v>
      </c>
      <c r="C121" s="22">
        <f>SUM(C122)</f>
        <v>0</v>
      </c>
    </row>
    <row r="122" spans="1:3" ht="30" customHeight="1" hidden="1">
      <c r="A122" s="2">
        <v>3290</v>
      </c>
      <c r="B122" s="25" t="s">
        <v>142</v>
      </c>
      <c r="C122" s="23">
        <f>SUM(C123:C124)</f>
        <v>0</v>
      </c>
    </row>
    <row r="123" spans="1:3" ht="30" customHeight="1" hidden="1">
      <c r="A123" s="2">
        <v>3292</v>
      </c>
      <c r="B123" s="25" t="s">
        <v>143</v>
      </c>
      <c r="C123" s="23"/>
    </row>
    <row r="124" spans="1:3" ht="30" customHeight="1" hidden="1">
      <c r="A124" s="2">
        <v>3293</v>
      </c>
      <c r="B124" s="25" t="s">
        <v>144</v>
      </c>
      <c r="C124" s="23"/>
    </row>
    <row r="125" spans="1:3" s="63" customFormat="1" ht="14.25" customHeight="1" hidden="1">
      <c r="A125" s="19">
        <v>7000</v>
      </c>
      <c r="B125" s="24" t="s">
        <v>40</v>
      </c>
      <c r="C125" s="22">
        <f>SUM(C126,C130)</f>
        <v>0</v>
      </c>
    </row>
    <row r="126" spans="1:3" s="63" customFormat="1" ht="14.25" customHeight="1" hidden="1">
      <c r="A126" s="19" t="s">
        <v>27</v>
      </c>
      <c r="B126" s="24" t="s">
        <v>45</v>
      </c>
      <c r="C126" s="22">
        <f>SUM(C127)</f>
        <v>0</v>
      </c>
    </row>
    <row r="127" spans="1:3" s="63" customFormat="1" ht="14.25" customHeight="1" hidden="1">
      <c r="A127" s="19">
        <v>7600</v>
      </c>
      <c r="B127" s="24" t="s">
        <v>55</v>
      </c>
      <c r="C127" s="22">
        <f>SUM(C128)</f>
        <v>0</v>
      </c>
    </row>
    <row r="128" spans="1:3" ht="15" customHeight="1" hidden="1">
      <c r="A128" s="2">
        <v>7630</v>
      </c>
      <c r="B128" s="25" t="s">
        <v>54</v>
      </c>
      <c r="C128" s="23">
        <f>SUM(C129)</f>
        <v>0</v>
      </c>
    </row>
    <row r="129" spans="1:3" ht="30" customHeight="1" hidden="1">
      <c r="A129" s="2">
        <v>7639</v>
      </c>
      <c r="B129" s="25" t="s">
        <v>57</v>
      </c>
      <c r="C129" s="23"/>
    </row>
    <row r="130" spans="1:3" s="63" customFormat="1" ht="14.25" customHeight="1" hidden="1">
      <c r="A130" s="19" t="s">
        <v>28</v>
      </c>
      <c r="B130" s="24" t="s">
        <v>29</v>
      </c>
      <c r="C130" s="22">
        <f>SUM(C131)</f>
        <v>0</v>
      </c>
    </row>
    <row r="131" spans="1:3" s="63" customFormat="1" ht="14.25" customHeight="1" hidden="1">
      <c r="A131" s="19" t="s">
        <v>30</v>
      </c>
      <c r="B131" s="24" t="s">
        <v>41</v>
      </c>
      <c r="C131" s="22">
        <f>SUM(C132)</f>
        <v>0</v>
      </c>
    </row>
    <row r="132" spans="1:3" ht="49.5" customHeight="1" hidden="1">
      <c r="A132" s="2" t="s">
        <v>52</v>
      </c>
      <c r="B132" s="25" t="s">
        <v>53</v>
      </c>
      <c r="C132" s="23"/>
    </row>
    <row r="133" spans="1:3" s="63" customFormat="1" ht="14.25" customHeight="1">
      <c r="A133" s="19" t="s">
        <v>16</v>
      </c>
      <c r="B133" s="24" t="s">
        <v>31</v>
      </c>
      <c r="C133" s="22">
        <f>SUM(C134,C145)</f>
        <v>5000</v>
      </c>
    </row>
    <row r="134" spans="1:3" s="63" customFormat="1" ht="14.25" customHeight="1">
      <c r="A134" s="19">
        <v>5000</v>
      </c>
      <c r="B134" s="24" t="s">
        <v>32</v>
      </c>
      <c r="C134" s="22">
        <f>SUM(C135,C138)</f>
        <v>5000</v>
      </c>
    </row>
    <row r="135" spans="1:3" s="63" customFormat="1" ht="14.25" customHeight="1" hidden="1">
      <c r="A135" s="19">
        <v>5100</v>
      </c>
      <c r="B135" s="24" t="s">
        <v>145</v>
      </c>
      <c r="C135" s="22">
        <f>SUM(C136)</f>
        <v>0</v>
      </c>
    </row>
    <row r="136" spans="1:3" ht="14.25" customHeight="1" hidden="1">
      <c r="A136" s="2">
        <v>5120</v>
      </c>
      <c r="B136" s="25" t="s">
        <v>146</v>
      </c>
      <c r="C136" s="23">
        <f>SUM(C137)</f>
        <v>0</v>
      </c>
    </row>
    <row r="137" spans="1:3" ht="14.25" customHeight="1" hidden="1">
      <c r="A137" s="2">
        <v>5121</v>
      </c>
      <c r="B137" s="25" t="s">
        <v>147</v>
      </c>
      <c r="C137" s="23"/>
    </row>
    <row r="138" spans="1:3" s="63" customFormat="1" ht="14.25" customHeight="1">
      <c r="A138" s="19" t="s">
        <v>33</v>
      </c>
      <c r="B138" s="20" t="s">
        <v>34</v>
      </c>
      <c r="C138" s="22">
        <f>SUM(C139,C141,C144)</f>
        <v>5000</v>
      </c>
    </row>
    <row r="139" spans="1:3" s="10" customFormat="1" ht="15.75" customHeight="1" hidden="1">
      <c r="A139" s="2" t="s">
        <v>108</v>
      </c>
      <c r="B139" s="17" t="s">
        <v>109</v>
      </c>
      <c r="C139" s="18">
        <f>SUM(C140)</f>
        <v>0</v>
      </c>
    </row>
    <row r="140" spans="1:3" s="10" customFormat="1" ht="15.75" customHeight="1" hidden="1">
      <c r="A140" s="2" t="s">
        <v>110</v>
      </c>
      <c r="B140" s="17" t="s">
        <v>111</v>
      </c>
      <c r="C140" s="18"/>
    </row>
    <row r="141" spans="1:4" s="69" customFormat="1" ht="13.5">
      <c r="A141" s="65" t="s">
        <v>123</v>
      </c>
      <c r="B141" s="66" t="s">
        <v>124</v>
      </c>
      <c r="C141" s="67">
        <f>SUM(C142:C143)</f>
        <v>5000</v>
      </c>
      <c r="D141" s="68"/>
    </row>
    <row r="142" spans="1:4" s="69" customFormat="1" ht="13.5">
      <c r="A142" s="65">
        <v>5232</v>
      </c>
      <c r="B142" s="66" t="s">
        <v>125</v>
      </c>
      <c r="C142" s="67">
        <v>3000</v>
      </c>
      <c r="D142" s="68"/>
    </row>
    <row r="143" spans="1:4" s="69" customFormat="1" ht="13.5">
      <c r="A143" s="65">
        <v>5238</v>
      </c>
      <c r="B143" s="66" t="s">
        <v>126</v>
      </c>
      <c r="C143" s="67">
        <v>2000</v>
      </c>
      <c r="D143" s="68"/>
    </row>
    <row r="144" spans="1:3" s="10" customFormat="1" ht="15.75" customHeight="1" hidden="1">
      <c r="A144" s="2" t="s">
        <v>112</v>
      </c>
      <c r="B144" s="17" t="s">
        <v>113</v>
      </c>
      <c r="C144" s="18"/>
    </row>
    <row r="145" spans="1:3" s="63" customFormat="1" ht="14.25" customHeight="1" hidden="1">
      <c r="A145" s="19">
        <v>9000</v>
      </c>
      <c r="B145" s="20" t="s">
        <v>42</v>
      </c>
      <c r="C145" s="22">
        <f>SUM(C146,C148)</f>
        <v>0</v>
      </c>
    </row>
    <row r="146" spans="1:3" s="63" customFormat="1" ht="14.25" customHeight="1" hidden="1">
      <c r="A146" s="19">
        <v>9500</v>
      </c>
      <c r="B146" s="24" t="s">
        <v>43</v>
      </c>
      <c r="C146" s="22">
        <f>SUM(C147)</f>
        <v>0</v>
      </c>
    </row>
    <row r="147" spans="1:3" ht="42.75" customHeight="1" hidden="1">
      <c r="A147" s="72">
        <v>9580</v>
      </c>
      <c r="B147" s="2" t="s">
        <v>44</v>
      </c>
      <c r="C147" s="23"/>
    </row>
    <row r="148" spans="1:3" s="63" customFormat="1" ht="14.25" customHeight="1" hidden="1">
      <c r="A148" s="19" t="s">
        <v>35</v>
      </c>
      <c r="B148" s="20" t="s">
        <v>58</v>
      </c>
      <c r="C148" s="22">
        <f>SUM(C149)</f>
        <v>0</v>
      </c>
    </row>
    <row r="149" spans="1:3" ht="45" customHeight="1" hidden="1">
      <c r="A149" s="2">
        <v>9610</v>
      </c>
      <c r="B149" s="17" t="s">
        <v>56</v>
      </c>
      <c r="C149" s="23"/>
    </row>
    <row r="150" spans="1:3" s="63" customFormat="1" ht="28.5">
      <c r="A150" s="19" t="s">
        <v>100</v>
      </c>
      <c r="B150" s="24" t="s">
        <v>17</v>
      </c>
      <c r="C150" s="22">
        <f>SUM(C61-C77)</f>
        <v>0</v>
      </c>
    </row>
    <row r="151" spans="1:3" ht="15" hidden="1">
      <c r="A151" s="2" t="s">
        <v>9</v>
      </c>
      <c r="B151" s="44" t="s">
        <v>18</v>
      </c>
      <c r="C151" s="23">
        <f>SUM(C152)</f>
        <v>0</v>
      </c>
    </row>
    <row r="152" spans="1:3" ht="15" hidden="1">
      <c r="A152" s="2" t="s">
        <v>10</v>
      </c>
      <c r="B152" s="44" t="s">
        <v>19</v>
      </c>
      <c r="C152" s="23">
        <f>SUM(C153)</f>
        <v>0</v>
      </c>
    </row>
    <row r="153" spans="1:3" ht="15" hidden="1">
      <c r="A153" s="2" t="s">
        <v>36</v>
      </c>
      <c r="B153" s="44" t="s">
        <v>60</v>
      </c>
      <c r="C153" s="23">
        <f>SUM(-C150)</f>
        <v>0</v>
      </c>
    </row>
    <row r="154" spans="1:3" ht="15">
      <c r="A154" s="74"/>
      <c r="B154" s="75"/>
      <c r="C154" s="76"/>
    </row>
    <row r="156" spans="1:3" s="10" customFormat="1" ht="15">
      <c r="A156" s="9" t="s">
        <v>103</v>
      </c>
      <c r="C156" s="11" t="s">
        <v>104</v>
      </c>
    </row>
    <row r="157" spans="1:3" s="10" customFormat="1" ht="12" customHeight="1">
      <c r="A157" s="9"/>
      <c r="C157" s="11"/>
    </row>
    <row r="158" spans="1:3" s="10" customFormat="1" ht="17.25" customHeight="1">
      <c r="A158" s="82" t="s">
        <v>156</v>
      </c>
      <c r="B158" s="82"/>
      <c r="C158" s="11"/>
    </row>
    <row r="176" spans="1:4" ht="14.25">
      <c r="A176" s="27"/>
      <c r="C176" s="27"/>
      <c r="D176" s="77"/>
    </row>
    <row r="188" spans="1:4" ht="14.25">
      <c r="A188" s="27"/>
      <c r="C188" s="27"/>
      <c r="D188" s="77"/>
    </row>
  </sheetData>
  <sheetProtection/>
  <mergeCells count="5">
    <mergeCell ref="B11:C11"/>
    <mergeCell ref="B14:C14"/>
    <mergeCell ref="A29:B29"/>
    <mergeCell ref="A31:B31"/>
    <mergeCell ref="A158:B15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12">
      <selection activeCell="B74" sqref="B74"/>
    </sheetView>
  </sheetViews>
  <sheetFormatPr defaultColWidth="8.8515625" defaultRowHeight="12.75"/>
  <cols>
    <col min="1" max="1" width="19.00390625" style="26" customWidth="1"/>
    <col min="2" max="2" width="92.2812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116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8" t="s">
        <v>134</v>
      </c>
      <c r="C11" s="79"/>
    </row>
    <row r="12" spans="1:3" ht="63" customHeight="1">
      <c r="A12" s="37"/>
      <c r="B12" s="38" t="s">
        <v>102</v>
      </c>
      <c r="C12" s="39" t="s">
        <v>66</v>
      </c>
    </row>
    <row r="13" spans="1:3" ht="15">
      <c r="A13" s="37"/>
      <c r="B13" s="51"/>
      <c r="C13" s="52" t="s">
        <v>67</v>
      </c>
    </row>
    <row r="14" spans="1:3" ht="15" customHeight="1">
      <c r="A14" s="37"/>
      <c r="B14" s="80" t="s">
        <v>158</v>
      </c>
      <c r="C14" s="80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155</v>
      </c>
      <c r="C20" s="51"/>
    </row>
    <row r="21" spans="1:3" ht="15">
      <c r="A21" s="58"/>
      <c r="B21" s="57" t="s">
        <v>153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10" customFormat="1" ht="59.25" customHeight="1">
      <c r="A25" s="31" t="s">
        <v>2</v>
      </c>
      <c r="B25" s="32" t="s">
        <v>114</v>
      </c>
      <c r="C25" s="33" t="s">
        <v>105</v>
      </c>
    </row>
    <row r="26" spans="1:3" s="10" customFormat="1" ht="42.75" customHeight="1">
      <c r="A26" s="34" t="s">
        <v>101</v>
      </c>
      <c r="B26" s="35" t="s">
        <v>148</v>
      </c>
      <c r="C26" s="41" t="s">
        <v>149</v>
      </c>
    </row>
    <row r="27" spans="1:3" s="10" customFormat="1" ht="32.25" customHeight="1">
      <c r="A27" s="34" t="s">
        <v>3</v>
      </c>
      <c r="B27" s="35" t="s">
        <v>150</v>
      </c>
      <c r="C27" s="36" t="s">
        <v>151</v>
      </c>
    </row>
    <row r="28" spans="1:3" s="10" customFormat="1" ht="36" customHeight="1">
      <c r="A28" s="34" t="s">
        <v>4</v>
      </c>
      <c r="B28" s="35" t="s">
        <v>46</v>
      </c>
      <c r="C28" s="45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117</v>
      </c>
      <c r="B31" s="81"/>
      <c r="C31" s="14"/>
    </row>
    <row r="32" spans="1:3" s="16" customFormat="1" ht="15" customHeight="1">
      <c r="A32" s="15"/>
      <c r="B32" s="16" t="s">
        <v>152</v>
      </c>
      <c r="C32" s="14"/>
    </row>
    <row r="33" spans="1:3" s="16" customFormat="1" ht="15" customHeight="1">
      <c r="A33" s="15"/>
      <c r="B33" s="16" t="s">
        <v>157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 t="s">
        <v>70</v>
      </c>
      <c r="C57" s="8"/>
    </row>
    <row r="58" spans="1:4" s="10" customFormat="1" ht="9" customHeight="1">
      <c r="A58" s="9"/>
      <c r="B58" s="1"/>
      <c r="C58" s="11"/>
      <c r="D58" s="59"/>
    </row>
    <row r="59" spans="1:3" ht="50.25" customHeight="1">
      <c r="A59" s="3" t="s">
        <v>71</v>
      </c>
      <c r="B59" s="3" t="s">
        <v>72</v>
      </c>
      <c r="C59" s="5" t="s">
        <v>133</v>
      </c>
    </row>
    <row r="60" spans="1:3" ht="12.75" customHeight="1">
      <c r="A60" s="29">
        <v>1</v>
      </c>
      <c r="B60" s="3">
        <v>2</v>
      </c>
      <c r="C60" s="6">
        <v>3</v>
      </c>
    </row>
    <row r="61" spans="1:5" s="62" customFormat="1" ht="14.25">
      <c r="A61" s="19" t="s">
        <v>92</v>
      </c>
      <c r="B61" s="42" t="s">
        <v>93</v>
      </c>
      <c r="C61" s="22">
        <f>SUM(C62,C69,C74)</f>
        <v>91005</v>
      </c>
      <c r="D61" s="60"/>
      <c r="E61" s="61"/>
    </row>
    <row r="62" spans="1:3" s="63" customFormat="1" ht="15">
      <c r="A62" s="19" t="s">
        <v>5</v>
      </c>
      <c r="B62" s="43" t="s">
        <v>6</v>
      </c>
      <c r="C62" s="22">
        <f>SUM(C63,C67)</f>
        <v>55773</v>
      </c>
    </row>
    <row r="63" spans="1:3" s="63" customFormat="1" ht="15">
      <c r="A63" s="19">
        <v>21100</v>
      </c>
      <c r="B63" s="43" t="s">
        <v>7</v>
      </c>
      <c r="C63" s="22">
        <f>SUM(C64:C65)</f>
        <v>55773</v>
      </c>
    </row>
    <row r="64" spans="1:3" s="10" customFormat="1" ht="18" customHeight="1" hidden="1">
      <c r="A64" s="2">
        <v>21150</v>
      </c>
      <c r="B64" s="17" t="s">
        <v>59</v>
      </c>
      <c r="C64" s="18"/>
    </row>
    <row r="65" spans="1:3" s="10" customFormat="1" ht="30">
      <c r="A65" s="4" t="s">
        <v>47</v>
      </c>
      <c r="B65" s="17" t="s">
        <v>48</v>
      </c>
      <c r="C65" s="18">
        <f>SUM(C66)</f>
        <v>55773</v>
      </c>
    </row>
    <row r="66" spans="1:3" s="10" customFormat="1" ht="30">
      <c r="A66" s="4" t="s">
        <v>49</v>
      </c>
      <c r="B66" s="17" t="s">
        <v>50</v>
      </c>
      <c r="C66" s="18">
        <v>55773</v>
      </c>
    </row>
    <row r="67" spans="1:4" s="61" customFormat="1" ht="15" hidden="1">
      <c r="A67" s="19">
        <v>21200</v>
      </c>
      <c r="B67" s="20" t="s">
        <v>62</v>
      </c>
      <c r="C67" s="21">
        <f>SUM(C68)</f>
        <v>0</v>
      </c>
      <c r="D67" s="10"/>
    </row>
    <row r="68" spans="1:3" s="10" customFormat="1" ht="15" hidden="1">
      <c r="A68" s="2">
        <v>21210</v>
      </c>
      <c r="B68" s="17" t="s">
        <v>61</v>
      </c>
      <c r="C68" s="18"/>
    </row>
    <row r="69" spans="1:4" s="63" customFormat="1" ht="28.5" hidden="1">
      <c r="A69" s="19" t="s">
        <v>94</v>
      </c>
      <c r="B69" s="43" t="s">
        <v>95</v>
      </c>
      <c r="C69" s="22">
        <f>SUM(C70)</f>
        <v>0</v>
      </c>
      <c r="D69" s="10"/>
    </row>
    <row r="70" spans="1:4" s="63" customFormat="1" ht="15" hidden="1">
      <c r="A70" s="19">
        <v>18000</v>
      </c>
      <c r="B70" s="43" t="s">
        <v>96</v>
      </c>
      <c r="C70" s="22">
        <f>SUM(C71)</f>
        <v>0</v>
      </c>
      <c r="D70" s="10"/>
    </row>
    <row r="71" spans="1:3" s="10" customFormat="1" ht="15" hidden="1">
      <c r="A71" s="2">
        <v>18100</v>
      </c>
      <c r="B71" s="17" t="s">
        <v>97</v>
      </c>
      <c r="C71" s="18">
        <f>SUM(C72)</f>
        <v>0</v>
      </c>
    </row>
    <row r="72" spans="1:3" s="10" customFormat="1" ht="15" hidden="1">
      <c r="A72" s="4">
        <v>18130</v>
      </c>
      <c r="B72" s="17" t="s">
        <v>98</v>
      </c>
      <c r="C72" s="18">
        <f>SUM(C73)</f>
        <v>0</v>
      </c>
    </row>
    <row r="73" spans="1:3" s="10" customFormat="1" ht="14.25" customHeight="1" hidden="1">
      <c r="A73" s="4">
        <v>18132</v>
      </c>
      <c r="B73" s="17" t="s">
        <v>99</v>
      </c>
      <c r="C73" s="18"/>
    </row>
    <row r="74" spans="1:4" s="63" customFormat="1" ht="15">
      <c r="A74" s="19">
        <v>21700</v>
      </c>
      <c r="B74" s="43" t="s">
        <v>20</v>
      </c>
      <c r="C74" s="22">
        <f>SUM(C75:C76)</f>
        <v>35232</v>
      </c>
      <c r="D74" s="10"/>
    </row>
    <row r="75" spans="1:3" s="10" customFormat="1" ht="15">
      <c r="A75" s="2">
        <v>21710</v>
      </c>
      <c r="B75" s="2" t="s">
        <v>51</v>
      </c>
      <c r="C75" s="18">
        <v>35232</v>
      </c>
    </row>
    <row r="76" spans="1:3" s="10" customFormat="1" ht="15" hidden="1">
      <c r="A76" s="2">
        <v>21720</v>
      </c>
      <c r="B76" s="2" t="s">
        <v>63</v>
      </c>
      <c r="C76" s="18"/>
    </row>
    <row r="77" spans="1:4" s="63" customFormat="1" ht="15">
      <c r="A77" s="19" t="s">
        <v>21</v>
      </c>
      <c r="B77" s="24" t="s">
        <v>106</v>
      </c>
      <c r="C77" s="22">
        <f>SUM(C78,C133)</f>
        <v>91005</v>
      </c>
      <c r="D77" s="10"/>
    </row>
    <row r="78" spans="1:4" s="63" customFormat="1" ht="28.5">
      <c r="A78" s="19" t="s">
        <v>37</v>
      </c>
      <c r="B78" s="24" t="s">
        <v>11</v>
      </c>
      <c r="C78" s="22">
        <f>SUM(C79,C119,C125)</f>
        <v>91005</v>
      </c>
      <c r="D78" s="10"/>
    </row>
    <row r="79" spans="1:4" s="63" customFormat="1" ht="15">
      <c r="A79" s="19" t="s">
        <v>22</v>
      </c>
      <c r="B79" s="24" t="s">
        <v>12</v>
      </c>
      <c r="C79" s="22">
        <f>SUM(C80,C97)</f>
        <v>91005</v>
      </c>
      <c r="D79" s="10"/>
    </row>
    <row r="80" spans="1:5" s="10" customFormat="1" ht="15">
      <c r="A80" s="2" t="s">
        <v>118</v>
      </c>
      <c r="B80" s="20" t="s">
        <v>73</v>
      </c>
      <c r="C80" s="64">
        <f>SUM(C81+C91)</f>
        <v>22520</v>
      </c>
      <c r="E80" s="63"/>
    </row>
    <row r="81" spans="1:5" s="10" customFormat="1" ht="15">
      <c r="A81" s="2" t="s">
        <v>119</v>
      </c>
      <c r="B81" s="17" t="s">
        <v>120</v>
      </c>
      <c r="C81" s="64">
        <f>SUM(C82+C85+C90)</f>
        <v>18221</v>
      </c>
      <c r="E81" s="63"/>
    </row>
    <row r="82" spans="1:5" s="10" customFormat="1" ht="15">
      <c r="A82" s="2">
        <v>1110</v>
      </c>
      <c r="B82" s="17" t="s">
        <v>74</v>
      </c>
      <c r="C82" s="18">
        <f>SUM(C83:C84)</f>
        <v>2700</v>
      </c>
      <c r="E82" s="63"/>
    </row>
    <row r="83" spans="1:5" s="10" customFormat="1" ht="15" hidden="1">
      <c r="A83" s="2">
        <v>1114</v>
      </c>
      <c r="B83" s="17" t="s">
        <v>75</v>
      </c>
      <c r="C83" s="18"/>
      <c r="E83" s="63"/>
    </row>
    <row r="84" spans="1:5" s="10" customFormat="1" ht="15">
      <c r="A84" s="2">
        <v>1119</v>
      </c>
      <c r="B84" s="17" t="s">
        <v>76</v>
      </c>
      <c r="C84" s="18">
        <f>1200+1500</f>
        <v>2700</v>
      </c>
      <c r="E84" s="63"/>
    </row>
    <row r="85" spans="1:5" s="10" customFormat="1" ht="15" hidden="1">
      <c r="A85" s="2">
        <v>1140</v>
      </c>
      <c r="B85" s="66" t="s">
        <v>129</v>
      </c>
      <c r="C85" s="18">
        <f>SUM(C86:C89)</f>
        <v>0</v>
      </c>
      <c r="E85" s="63"/>
    </row>
    <row r="86" spans="1:5" s="10" customFormat="1" ht="15" hidden="1">
      <c r="A86" s="2">
        <v>1142</v>
      </c>
      <c r="B86" s="66" t="s">
        <v>77</v>
      </c>
      <c r="C86" s="18"/>
      <c r="E86" s="63"/>
    </row>
    <row r="87" spans="1:5" s="10" customFormat="1" ht="15" hidden="1">
      <c r="A87" s="2">
        <v>1146</v>
      </c>
      <c r="B87" s="66" t="s">
        <v>107</v>
      </c>
      <c r="C87" s="18"/>
      <c r="E87" s="63"/>
    </row>
    <row r="88" spans="1:5" s="10" customFormat="1" ht="15" hidden="1">
      <c r="A88" s="2">
        <v>1147</v>
      </c>
      <c r="B88" s="66" t="s">
        <v>78</v>
      </c>
      <c r="C88" s="18"/>
      <c r="E88" s="63"/>
    </row>
    <row r="89" spans="1:5" s="10" customFormat="1" ht="15" customHeight="1" hidden="1">
      <c r="A89" s="2">
        <v>1148</v>
      </c>
      <c r="B89" s="66" t="s">
        <v>130</v>
      </c>
      <c r="C89" s="18"/>
      <c r="E89" s="63"/>
    </row>
    <row r="90" spans="1:5" s="10" customFormat="1" ht="15" customHeight="1">
      <c r="A90" s="2">
        <v>1150</v>
      </c>
      <c r="B90" s="17" t="s">
        <v>79</v>
      </c>
      <c r="C90" s="18">
        <f>10936+4585</f>
        <v>15521</v>
      </c>
      <c r="E90" s="63"/>
    </row>
    <row r="91" spans="1:5" s="10" customFormat="1" ht="15" customHeight="1">
      <c r="A91" s="19">
        <v>1200</v>
      </c>
      <c r="B91" s="17" t="s">
        <v>121</v>
      </c>
      <c r="C91" s="21">
        <f>SUM(C92+C93)</f>
        <v>4299</v>
      </c>
      <c r="E91" s="63"/>
    </row>
    <row r="92" spans="1:5" s="10" customFormat="1" ht="15">
      <c r="A92" s="2">
        <v>1210</v>
      </c>
      <c r="B92" s="17" t="s">
        <v>80</v>
      </c>
      <c r="C92" s="18">
        <f>2864+1435</f>
        <v>4299</v>
      </c>
      <c r="E92" s="63"/>
    </row>
    <row r="93" spans="1:5" s="10" customFormat="1" ht="14.25" customHeight="1" hidden="1">
      <c r="A93" s="2">
        <v>1220</v>
      </c>
      <c r="B93" s="17" t="s">
        <v>81</v>
      </c>
      <c r="C93" s="18">
        <f>SUM(C94:C96)</f>
        <v>0</v>
      </c>
      <c r="E93" s="63"/>
    </row>
    <row r="94" spans="1:5" s="10" customFormat="1" ht="30" customHeight="1" hidden="1">
      <c r="A94" s="2">
        <v>1221</v>
      </c>
      <c r="B94" s="17" t="s">
        <v>82</v>
      </c>
      <c r="C94" s="18"/>
      <c r="E94" s="63"/>
    </row>
    <row r="95" spans="1:5" s="10" customFormat="1" ht="15" hidden="1">
      <c r="A95" s="2">
        <v>1227</v>
      </c>
      <c r="B95" s="17" t="s">
        <v>83</v>
      </c>
      <c r="C95" s="18"/>
      <c r="E95" s="63"/>
    </row>
    <row r="96" spans="1:5" s="10" customFormat="1" ht="30" hidden="1">
      <c r="A96" s="2">
        <v>1228</v>
      </c>
      <c r="B96" s="17" t="s">
        <v>84</v>
      </c>
      <c r="C96" s="18"/>
      <c r="E96" s="63"/>
    </row>
    <row r="97" spans="1:4" s="63" customFormat="1" ht="15">
      <c r="A97" s="19">
        <v>2000</v>
      </c>
      <c r="B97" s="24" t="s">
        <v>23</v>
      </c>
      <c r="C97" s="22">
        <f>SUM(C98,C105,C114)</f>
        <v>68485</v>
      </c>
      <c r="D97" s="10"/>
    </row>
    <row r="98" spans="1:5" ht="17.25" customHeight="1">
      <c r="A98" s="19">
        <v>2100</v>
      </c>
      <c r="B98" s="24" t="s">
        <v>85</v>
      </c>
      <c r="C98" s="22">
        <f>SUM(C99,C102)</f>
        <v>25500</v>
      </c>
      <c r="D98" s="10"/>
      <c r="E98" s="63"/>
    </row>
    <row r="99" spans="1:5" ht="15" hidden="1">
      <c r="A99" s="2">
        <v>2110</v>
      </c>
      <c r="B99" s="25" t="s">
        <v>86</v>
      </c>
      <c r="C99" s="23">
        <f>SUM(C100:C101)</f>
        <v>0</v>
      </c>
      <c r="D99" s="10"/>
      <c r="E99" s="63"/>
    </row>
    <row r="100" spans="1:5" ht="15" hidden="1">
      <c r="A100" s="2">
        <v>2111</v>
      </c>
      <c r="B100" s="25" t="s">
        <v>87</v>
      </c>
      <c r="C100" s="23"/>
      <c r="D100" s="10"/>
      <c r="E100" s="63"/>
    </row>
    <row r="101" spans="1:5" ht="15" hidden="1">
      <c r="A101" s="2">
        <v>2112</v>
      </c>
      <c r="B101" s="25" t="s">
        <v>88</v>
      </c>
      <c r="C101" s="23"/>
      <c r="D101" s="10"/>
      <c r="E101" s="63"/>
    </row>
    <row r="102" spans="1:5" ht="15">
      <c r="A102" s="2">
        <v>2120</v>
      </c>
      <c r="B102" s="71" t="s">
        <v>131</v>
      </c>
      <c r="C102" s="23">
        <f>SUM(C103:C104)</f>
        <v>25500</v>
      </c>
      <c r="D102" s="10"/>
      <c r="E102" s="63"/>
    </row>
    <row r="103" spans="1:5" ht="15">
      <c r="A103" s="2">
        <v>2121</v>
      </c>
      <c r="B103" s="25" t="s">
        <v>87</v>
      </c>
      <c r="C103" s="23">
        <f>2500+1500</f>
        <v>4000</v>
      </c>
      <c r="D103" s="10"/>
      <c r="E103" s="63"/>
    </row>
    <row r="104" spans="1:5" ht="15">
      <c r="A104" s="2">
        <v>2122</v>
      </c>
      <c r="B104" s="25" t="s">
        <v>88</v>
      </c>
      <c r="C104" s="23">
        <f>16000+5500</f>
        <v>21500</v>
      </c>
      <c r="D104" s="10"/>
      <c r="E104" s="63"/>
    </row>
    <row r="105" spans="1:5" ht="15">
      <c r="A105" s="19">
        <v>2200</v>
      </c>
      <c r="B105" s="24" t="s">
        <v>24</v>
      </c>
      <c r="C105" s="22">
        <f>SUM(C106,C108,C112)</f>
        <v>42385</v>
      </c>
      <c r="D105" s="10"/>
      <c r="E105" s="63"/>
    </row>
    <row r="106" spans="1:5" s="70" customFormat="1" ht="15">
      <c r="A106" s="2">
        <v>2210</v>
      </c>
      <c r="B106" s="25" t="s">
        <v>127</v>
      </c>
      <c r="C106" s="23">
        <f>SUM(C107)</f>
        <v>80</v>
      </c>
      <c r="D106" s="10"/>
      <c r="E106" s="63"/>
    </row>
    <row r="107" spans="1:5" s="70" customFormat="1" ht="15">
      <c r="A107" s="2">
        <v>2219</v>
      </c>
      <c r="B107" s="25" t="s">
        <v>128</v>
      </c>
      <c r="C107" s="23">
        <v>80</v>
      </c>
      <c r="D107" s="10"/>
      <c r="E107" s="63"/>
    </row>
    <row r="108" spans="1:4" ht="15">
      <c r="A108" s="2">
        <v>2230</v>
      </c>
      <c r="B108" s="25" t="s">
        <v>64</v>
      </c>
      <c r="C108" s="23">
        <f>SUM(C109:C111)</f>
        <v>42305</v>
      </c>
      <c r="D108" s="10"/>
    </row>
    <row r="109" spans="1:4" ht="15">
      <c r="A109" s="2">
        <v>2231</v>
      </c>
      <c r="B109" s="25" t="s">
        <v>136</v>
      </c>
      <c r="C109" s="23">
        <v>500</v>
      </c>
      <c r="D109" s="10"/>
    </row>
    <row r="110" spans="1:4" ht="15" hidden="1">
      <c r="A110" s="2">
        <v>2234</v>
      </c>
      <c r="B110" s="25" t="s">
        <v>137</v>
      </c>
      <c r="C110" s="23"/>
      <c r="D110" s="10"/>
    </row>
    <row r="111" spans="1:3" ht="15">
      <c r="A111" s="2">
        <v>2239</v>
      </c>
      <c r="B111" s="25" t="s">
        <v>65</v>
      </c>
      <c r="C111" s="23">
        <f>21093+20712</f>
        <v>41805</v>
      </c>
    </row>
    <row r="112" spans="1:3" ht="15" hidden="1">
      <c r="A112" s="2">
        <v>2250</v>
      </c>
      <c r="B112" s="25" t="s">
        <v>138</v>
      </c>
      <c r="C112" s="23">
        <f>SUM(C113)</f>
        <v>0</v>
      </c>
    </row>
    <row r="113" spans="1:3" ht="15" hidden="1">
      <c r="A113" s="2">
        <v>2259</v>
      </c>
      <c r="B113" s="25" t="s">
        <v>139</v>
      </c>
      <c r="C113" s="23"/>
    </row>
    <row r="114" spans="1:3" s="10" customFormat="1" ht="17.25" customHeight="1">
      <c r="A114" s="19" t="s">
        <v>89</v>
      </c>
      <c r="B114" s="24" t="s">
        <v>90</v>
      </c>
      <c r="C114" s="22">
        <f>SUM(C115,C118)</f>
        <v>600</v>
      </c>
    </row>
    <row r="115" spans="1:3" s="10" customFormat="1" ht="15">
      <c r="A115" s="2">
        <v>2310</v>
      </c>
      <c r="B115" s="66" t="s">
        <v>132</v>
      </c>
      <c r="C115" s="18">
        <f>SUM(C116:C117)</f>
        <v>600</v>
      </c>
    </row>
    <row r="116" spans="1:3" s="10" customFormat="1" ht="15">
      <c r="A116" s="2">
        <v>2311</v>
      </c>
      <c r="B116" s="17" t="s">
        <v>91</v>
      </c>
      <c r="C116" s="18">
        <v>450</v>
      </c>
    </row>
    <row r="117" spans="1:3" s="10" customFormat="1" ht="15">
      <c r="A117" s="2">
        <v>2312</v>
      </c>
      <c r="B117" s="17" t="s">
        <v>122</v>
      </c>
      <c r="C117" s="18">
        <v>150</v>
      </c>
    </row>
    <row r="118" spans="1:3" s="10" customFormat="1" ht="15" hidden="1">
      <c r="A118" s="2">
        <v>2350</v>
      </c>
      <c r="B118" s="17" t="s">
        <v>140</v>
      </c>
      <c r="C118" s="18"/>
    </row>
    <row r="119" spans="1:3" s="63" customFormat="1" ht="14.25" customHeight="1" hidden="1">
      <c r="A119" s="19" t="s">
        <v>13</v>
      </c>
      <c r="B119" s="24" t="s">
        <v>14</v>
      </c>
      <c r="C119" s="22">
        <f>SUM(C120)</f>
        <v>0</v>
      </c>
    </row>
    <row r="120" spans="1:3" s="63" customFormat="1" ht="14.25" customHeight="1" hidden="1">
      <c r="A120" s="19" t="s">
        <v>15</v>
      </c>
      <c r="B120" s="24" t="s">
        <v>25</v>
      </c>
      <c r="C120" s="22">
        <f>SUM(C121)</f>
        <v>0</v>
      </c>
    </row>
    <row r="121" spans="1:3" s="63" customFormat="1" ht="28.5" customHeight="1" hidden="1">
      <c r="A121" s="19" t="s">
        <v>26</v>
      </c>
      <c r="B121" s="24" t="s">
        <v>141</v>
      </c>
      <c r="C121" s="22">
        <f>SUM(C122)</f>
        <v>0</v>
      </c>
    </row>
    <row r="122" spans="1:3" ht="30" customHeight="1" hidden="1">
      <c r="A122" s="2">
        <v>3290</v>
      </c>
      <c r="B122" s="25" t="s">
        <v>142</v>
      </c>
      <c r="C122" s="23">
        <f>SUM(C123:C124)</f>
        <v>0</v>
      </c>
    </row>
    <row r="123" spans="1:3" ht="30" customHeight="1" hidden="1">
      <c r="A123" s="2">
        <v>3292</v>
      </c>
      <c r="B123" s="25" t="s">
        <v>143</v>
      </c>
      <c r="C123" s="23"/>
    </row>
    <row r="124" spans="1:3" ht="30" customHeight="1" hidden="1">
      <c r="A124" s="2">
        <v>3293</v>
      </c>
      <c r="B124" s="25" t="s">
        <v>144</v>
      </c>
      <c r="C124" s="23"/>
    </row>
    <row r="125" spans="1:3" s="63" customFormat="1" ht="14.25" customHeight="1" hidden="1">
      <c r="A125" s="19">
        <v>7000</v>
      </c>
      <c r="B125" s="24" t="s">
        <v>40</v>
      </c>
      <c r="C125" s="22">
        <f>SUM(C126,C130)</f>
        <v>0</v>
      </c>
    </row>
    <row r="126" spans="1:3" s="63" customFormat="1" ht="14.25" customHeight="1" hidden="1">
      <c r="A126" s="19" t="s">
        <v>27</v>
      </c>
      <c r="B126" s="24" t="s">
        <v>45</v>
      </c>
      <c r="C126" s="22">
        <f>SUM(C127)</f>
        <v>0</v>
      </c>
    </row>
    <row r="127" spans="1:3" s="63" customFormat="1" ht="14.25" customHeight="1" hidden="1">
      <c r="A127" s="19">
        <v>7600</v>
      </c>
      <c r="B127" s="24" t="s">
        <v>55</v>
      </c>
      <c r="C127" s="22">
        <f>SUM(C128)</f>
        <v>0</v>
      </c>
    </row>
    <row r="128" spans="1:3" ht="15" customHeight="1" hidden="1">
      <c r="A128" s="2">
        <v>7630</v>
      </c>
      <c r="B128" s="25" t="s">
        <v>54</v>
      </c>
      <c r="C128" s="23">
        <f>SUM(C129)</f>
        <v>0</v>
      </c>
    </row>
    <row r="129" spans="1:3" ht="30" customHeight="1" hidden="1">
      <c r="A129" s="2">
        <v>7639</v>
      </c>
      <c r="B129" s="25" t="s">
        <v>57</v>
      </c>
      <c r="C129" s="23"/>
    </row>
    <row r="130" spans="1:3" s="63" customFormat="1" ht="14.25" customHeight="1" hidden="1">
      <c r="A130" s="19" t="s">
        <v>28</v>
      </c>
      <c r="B130" s="24" t="s">
        <v>29</v>
      </c>
      <c r="C130" s="22">
        <f>SUM(C131)</f>
        <v>0</v>
      </c>
    </row>
    <row r="131" spans="1:3" s="63" customFormat="1" ht="14.25" customHeight="1" hidden="1">
      <c r="A131" s="19" t="s">
        <v>30</v>
      </c>
      <c r="B131" s="24" t="s">
        <v>41</v>
      </c>
      <c r="C131" s="22">
        <f>SUM(C132)</f>
        <v>0</v>
      </c>
    </row>
    <row r="132" spans="1:3" ht="49.5" customHeight="1" hidden="1">
      <c r="A132" s="2" t="s">
        <v>52</v>
      </c>
      <c r="B132" s="25" t="s">
        <v>53</v>
      </c>
      <c r="C132" s="23"/>
    </row>
    <row r="133" spans="1:3" s="63" customFormat="1" ht="14.25" customHeight="1" hidden="1">
      <c r="A133" s="19" t="s">
        <v>16</v>
      </c>
      <c r="B133" s="24" t="s">
        <v>31</v>
      </c>
      <c r="C133" s="22">
        <f>SUM(C134,C145)</f>
        <v>0</v>
      </c>
    </row>
    <row r="134" spans="1:3" s="63" customFormat="1" ht="14.25" customHeight="1" hidden="1">
      <c r="A134" s="19">
        <v>5000</v>
      </c>
      <c r="B134" s="24" t="s">
        <v>32</v>
      </c>
      <c r="C134" s="22">
        <f>SUM(C135,C138)</f>
        <v>0</v>
      </c>
    </row>
    <row r="135" spans="1:3" s="63" customFormat="1" ht="14.25" customHeight="1" hidden="1">
      <c r="A135" s="19">
        <v>5100</v>
      </c>
      <c r="B135" s="24" t="s">
        <v>145</v>
      </c>
      <c r="C135" s="22">
        <f>SUM(C136)</f>
        <v>0</v>
      </c>
    </row>
    <row r="136" spans="1:3" ht="14.25" customHeight="1" hidden="1">
      <c r="A136" s="2">
        <v>5120</v>
      </c>
      <c r="B136" s="25" t="s">
        <v>146</v>
      </c>
      <c r="C136" s="23">
        <f>SUM(C137)</f>
        <v>0</v>
      </c>
    </row>
    <row r="137" spans="1:3" ht="14.25" customHeight="1" hidden="1">
      <c r="A137" s="2">
        <v>5121</v>
      </c>
      <c r="B137" s="25" t="s">
        <v>147</v>
      </c>
      <c r="C137" s="23"/>
    </row>
    <row r="138" spans="1:3" s="63" customFormat="1" ht="14.25" customHeight="1" hidden="1">
      <c r="A138" s="19" t="s">
        <v>33</v>
      </c>
      <c r="B138" s="20" t="s">
        <v>34</v>
      </c>
      <c r="C138" s="22">
        <f>SUM(C139,C141,C144)</f>
        <v>0</v>
      </c>
    </row>
    <row r="139" spans="1:3" s="10" customFormat="1" ht="15.75" customHeight="1" hidden="1">
      <c r="A139" s="2" t="s">
        <v>108</v>
      </c>
      <c r="B139" s="17" t="s">
        <v>109</v>
      </c>
      <c r="C139" s="18">
        <f>SUM(C140)</f>
        <v>0</v>
      </c>
    </row>
    <row r="140" spans="1:3" s="10" customFormat="1" ht="15.75" customHeight="1" hidden="1">
      <c r="A140" s="2" t="s">
        <v>110</v>
      </c>
      <c r="B140" s="17" t="s">
        <v>111</v>
      </c>
      <c r="C140" s="18"/>
    </row>
    <row r="141" spans="1:4" s="69" customFormat="1" ht="13.5" hidden="1">
      <c r="A141" s="65" t="s">
        <v>123</v>
      </c>
      <c r="B141" s="66" t="s">
        <v>124</v>
      </c>
      <c r="C141" s="67">
        <f>SUM(C142:C143)</f>
        <v>0</v>
      </c>
      <c r="D141" s="68"/>
    </row>
    <row r="142" spans="1:4" s="69" customFormat="1" ht="13.5" hidden="1">
      <c r="A142" s="65">
        <v>5232</v>
      </c>
      <c r="B142" s="66" t="s">
        <v>125</v>
      </c>
      <c r="C142" s="67"/>
      <c r="D142" s="68"/>
    </row>
    <row r="143" spans="1:4" s="69" customFormat="1" ht="13.5" hidden="1">
      <c r="A143" s="65">
        <v>5238</v>
      </c>
      <c r="B143" s="66" t="s">
        <v>126</v>
      </c>
      <c r="C143" s="67"/>
      <c r="D143" s="68"/>
    </row>
    <row r="144" spans="1:3" s="10" customFormat="1" ht="15.75" customHeight="1" hidden="1">
      <c r="A144" s="2" t="s">
        <v>112</v>
      </c>
      <c r="B144" s="17" t="s">
        <v>113</v>
      </c>
      <c r="C144" s="18"/>
    </row>
    <row r="145" spans="1:3" s="63" customFormat="1" ht="14.25" customHeight="1" hidden="1">
      <c r="A145" s="19">
        <v>9000</v>
      </c>
      <c r="B145" s="20" t="s">
        <v>42</v>
      </c>
      <c r="C145" s="22">
        <f>SUM(C146,C148)</f>
        <v>0</v>
      </c>
    </row>
    <row r="146" spans="1:3" s="63" customFormat="1" ht="14.25" customHeight="1" hidden="1">
      <c r="A146" s="19">
        <v>9500</v>
      </c>
      <c r="B146" s="24" t="s">
        <v>43</v>
      </c>
      <c r="C146" s="22">
        <f>SUM(C147)</f>
        <v>0</v>
      </c>
    </row>
    <row r="147" spans="1:3" ht="42.75" customHeight="1" hidden="1">
      <c r="A147" s="72">
        <v>9580</v>
      </c>
      <c r="B147" s="2" t="s">
        <v>44</v>
      </c>
      <c r="C147" s="23"/>
    </row>
    <row r="148" spans="1:3" s="63" customFormat="1" ht="14.25" customHeight="1" hidden="1">
      <c r="A148" s="19" t="s">
        <v>35</v>
      </c>
      <c r="B148" s="20" t="s">
        <v>58</v>
      </c>
      <c r="C148" s="22">
        <f>SUM(C149)</f>
        <v>0</v>
      </c>
    </row>
    <row r="149" spans="1:3" ht="45" customHeight="1" hidden="1">
      <c r="A149" s="2">
        <v>9610</v>
      </c>
      <c r="B149" s="17" t="s">
        <v>56</v>
      </c>
      <c r="C149" s="23"/>
    </row>
    <row r="150" spans="1:3" s="63" customFormat="1" ht="28.5">
      <c r="A150" s="19" t="s">
        <v>100</v>
      </c>
      <c r="B150" s="24" t="s">
        <v>17</v>
      </c>
      <c r="C150" s="22">
        <f>SUM(C61-C77)</f>
        <v>0</v>
      </c>
    </row>
    <row r="151" spans="1:3" ht="15" hidden="1">
      <c r="A151" s="2" t="s">
        <v>9</v>
      </c>
      <c r="B151" s="44" t="s">
        <v>18</v>
      </c>
      <c r="C151" s="23">
        <f>SUM(C152)</f>
        <v>0</v>
      </c>
    </row>
    <row r="152" spans="1:3" ht="15" hidden="1">
      <c r="A152" s="2" t="s">
        <v>10</v>
      </c>
      <c r="B152" s="44" t="s">
        <v>19</v>
      </c>
      <c r="C152" s="23">
        <f>SUM(C153)</f>
        <v>0</v>
      </c>
    </row>
    <row r="153" spans="1:3" ht="15" hidden="1">
      <c r="A153" s="2" t="s">
        <v>36</v>
      </c>
      <c r="B153" s="44" t="s">
        <v>60</v>
      </c>
      <c r="C153" s="23">
        <f>SUM(-C150)</f>
        <v>0</v>
      </c>
    </row>
    <row r="154" spans="1:3" ht="15">
      <c r="A154" s="74"/>
      <c r="B154" s="75"/>
      <c r="C154" s="76"/>
    </row>
    <row r="156" spans="1:3" s="10" customFormat="1" ht="15">
      <c r="A156" s="9" t="s">
        <v>103</v>
      </c>
      <c r="C156" s="11" t="s">
        <v>104</v>
      </c>
    </row>
    <row r="157" spans="1:3" s="10" customFormat="1" ht="12" customHeight="1">
      <c r="A157" s="9"/>
      <c r="C157" s="11"/>
    </row>
    <row r="158" spans="1:3" s="10" customFormat="1" ht="17.25" customHeight="1">
      <c r="A158" s="82" t="s">
        <v>158</v>
      </c>
      <c r="B158" s="82"/>
      <c r="C158" s="11"/>
    </row>
    <row r="176" spans="1:4" ht="14.25">
      <c r="A176" s="27"/>
      <c r="C176" s="27"/>
      <c r="D176" s="77"/>
    </row>
    <row r="188" spans="1:4" ht="14.25">
      <c r="A188" s="27"/>
      <c r="C188" s="27"/>
      <c r="D188" s="77"/>
    </row>
  </sheetData>
  <sheetProtection/>
  <mergeCells count="5">
    <mergeCell ref="B11:C11"/>
    <mergeCell ref="B14:C14"/>
    <mergeCell ref="A29:B29"/>
    <mergeCell ref="A31:B31"/>
    <mergeCell ref="A158:B15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PageLayoutView="0" workbookViewId="0" topLeftCell="A80">
      <selection activeCell="B23" sqref="B23"/>
    </sheetView>
  </sheetViews>
  <sheetFormatPr defaultColWidth="8.8515625" defaultRowHeight="12.75"/>
  <cols>
    <col min="1" max="1" width="19.00390625" style="26" customWidth="1"/>
    <col min="2" max="2" width="92.2812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116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8" t="s">
        <v>134</v>
      </c>
      <c r="C11" s="79"/>
    </row>
    <row r="12" spans="1:3" ht="63" customHeight="1">
      <c r="A12" s="37"/>
      <c r="B12" s="38" t="s">
        <v>102</v>
      </c>
      <c r="C12" s="39" t="s">
        <v>66</v>
      </c>
    </row>
    <row r="13" spans="1:3" ht="15">
      <c r="A13" s="37"/>
      <c r="B13" s="51"/>
      <c r="C13" s="52" t="s">
        <v>67</v>
      </c>
    </row>
    <row r="14" spans="1:3" ht="15" customHeight="1">
      <c r="A14" s="37"/>
      <c r="B14" s="80" t="s">
        <v>159</v>
      </c>
      <c r="C14" s="80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155</v>
      </c>
      <c r="C20" s="51"/>
    </row>
    <row r="21" spans="1:3" ht="15">
      <c r="A21" s="58"/>
      <c r="B21" s="57" t="s">
        <v>153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10" customFormat="1" ht="59.25" customHeight="1">
      <c r="A25" s="31" t="s">
        <v>2</v>
      </c>
      <c r="B25" s="32" t="s">
        <v>114</v>
      </c>
      <c r="C25" s="33" t="s">
        <v>105</v>
      </c>
    </row>
    <row r="26" spans="1:3" s="10" customFormat="1" ht="42.75" customHeight="1">
      <c r="A26" s="34" t="s">
        <v>101</v>
      </c>
      <c r="B26" s="35" t="s">
        <v>148</v>
      </c>
      <c r="C26" s="41" t="s">
        <v>149</v>
      </c>
    </row>
    <row r="27" spans="1:3" s="10" customFormat="1" ht="32.25" customHeight="1">
      <c r="A27" s="34" t="s">
        <v>3</v>
      </c>
      <c r="B27" s="35" t="s">
        <v>150</v>
      </c>
      <c r="C27" s="36" t="s">
        <v>151</v>
      </c>
    </row>
    <row r="28" spans="1:3" s="10" customFormat="1" ht="36" customHeight="1">
      <c r="A28" s="34" t="s">
        <v>4</v>
      </c>
      <c r="B28" s="35" t="s">
        <v>46</v>
      </c>
      <c r="C28" s="45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117</v>
      </c>
      <c r="B31" s="81"/>
      <c r="C31" s="14"/>
    </row>
    <row r="32" spans="1:3" s="16" customFormat="1" ht="15" customHeight="1">
      <c r="A32" s="15"/>
      <c r="B32" s="16" t="s">
        <v>152</v>
      </c>
      <c r="C32" s="14"/>
    </row>
    <row r="33" spans="1:3" s="16" customFormat="1" ht="15" customHeight="1">
      <c r="A33" s="15"/>
      <c r="B33" s="16" t="s">
        <v>157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 t="s">
        <v>70</v>
      </c>
      <c r="C57" s="8"/>
    </row>
    <row r="58" spans="1:4" s="10" customFormat="1" ht="9" customHeight="1">
      <c r="A58" s="9"/>
      <c r="B58" s="1"/>
      <c r="C58" s="11"/>
      <c r="D58" s="59"/>
    </row>
    <row r="59" spans="1:3" ht="50.25" customHeight="1">
      <c r="A59" s="3" t="s">
        <v>71</v>
      </c>
      <c r="B59" s="3" t="s">
        <v>72</v>
      </c>
      <c r="C59" s="5" t="s">
        <v>133</v>
      </c>
    </row>
    <row r="60" spans="1:3" ht="12.75" customHeight="1">
      <c r="A60" s="29">
        <v>1</v>
      </c>
      <c r="B60" s="3">
        <v>2</v>
      </c>
      <c r="C60" s="6">
        <v>3</v>
      </c>
    </row>
    <row r="61" spans="1:5" s="62" customFormat="1" ht="14.25">
      <c r="A61" s="19" t="s">
        <v>92</v>
      </c>
      <c r="B61" s="42" t="s">
        <v>93</v>
      </c>
      <c r="C61" s="22">
        <f>SUM(C62,C69,C74)</f>
        <v>86005</v>
      </c>
      <c r="D61" s="60"/>
      <c r="E61" s="61"/>
    </row>
    <row r="62" spans="1:3" s="63" customFormat="1" ht="15">
      <c r="A62" s="19" t="s">
        <v>5</v>
      </c>
      <c r="B62" s="43" t="s">
        <v>6</v>
      </c>
      <c r="C62" s="22">
        <f>SUM(C63,C67)</f>
        <v>55773</v>
      </c>
    </row>
    <row r="63" spans="1:3" s="63" customFormat="1" ht="15">
      <c r="A63" s="19">
        <v>21100</v>
      </c>
      <c r="B63" s="43" t="s">
        <v>7</v>
      </c>
      <c r="C63" s="22">
        <f>SUM(C64:C65)</f>
        <v>55773</v>
      </c>
    </row>
    <row r="64" spans="1:3" s="10" customFormat="1" ht="18" customHeight="1" hidden="1">
      <c r="A64" s="2">
        <v>21150</v>
      </c>
      <c r="B64" s="17" t="s">
        <v>59</v>
      </c>
      <c r="C64" s="18"/>
    </row>
    <row r="65" spans="1:3" s="10" customFormat="1" ht="30">
      <c r="A65" s="4" t="s">
        <v>47</v>
      </c>
      <c r="B65" s="17" t="s">
        <v>48</v>
      </c>
      <c r="C65" s="18">
        <f>SUM(C66)</f>
        <v>55773</v>
      </c>
    </row>
    <row r="66" spans="1:3" s="10" customFormat="1" ht="30">
      <c r="A66" s="4" t="s">
        <v>49</v>
      </c>
      <c r="B66" s="17" t="s">
        <v>50</v>
      </c>
      <c r="C66" s="18">
        <v>55773</v>
      </c>
    </row>
    <row r="67" spans="1:4" s="61" customFormat="1" ht="15" hidden="1">
      <c r="A67" s="19">
        <v>21200</v>
      </c>
      <c r="B67" s="20" t="s">
        <v>62</v>
      </c>
      <c r="C67" s="21">
        <f>SUM(C68)</f>
        <v>0</v>
      </c>
      <c r="D67" s="10"/>
    </row>
    <row r="68" spans="1:3" s="10" customFormat="1" ht="15" hidden="1">
      <c r="A68" s="2">
        <v>21210</v>
      </c>
      <c r="B68" s="17" t="s">
        <v>61</v>
      </c>
      <c r="C68" s="18"/>
    </row>
    <row r="69" spans="1:4" s="63" customFormat="1" ht="28.5" hidden="1">
      <c r="A69" s="19" t="s">
        <v>94</v>
      </c>
      <c r="B69" s="43" t="s">
        <v>95</v>
      </c>
      <c r="C69" s="22">
        <f>SUM(C70)</f>
        <v>0</v>
      </c>
      <c r="D69" s="10"/>
    </row>
    <row r="70" spans="1:4" s="63" customFormat="1" ht="15" hidden="1">
      <c r="A70" s="19">
        <v>18000</v>
      </c>
      <c r="B70" s="43" t="s">
        <v>96</v>
      </c>
      <c r="C70" s="22">
        <f>SUM(C71)</f>
        <v>0</v>
      </c>
      <c r="D70" s="10"/>
    </row>
    <row r="71" spans="1:3" s="10" customFormat="1" ht="15" hidden="1">
      <c r="A71" s="2">
        <v>18100</v>
      </c>
      <c r="B71" s="17" t="s">
        <v>97</v>
      </c>
      <c r="C71" s="18">
        <f>SUM(C72)</f>
        <v>0</v>
      </c>
    </row>
    <row r="72" spans="1:3" s="10" customFormat="1" ht="15" hidden="1">
      <c r="A72" s="4">
        <v>18130</v>
      </c>
      <c r="B72" s="17" t="s">
        <v>98</v>
      </c>
      <c r="C72" s="18">
        <f>SUM(C73)</f>
        <v>0</v>
      </c>
    </row>
    <row r="73" spans="1:3" s="10" customFormat="1" ht="14.25" customHeight="1" hidden="1">
      <c r="A73" s="4">
        <v>18132</v>
      </c>
      <c r="B73" s="17" t="s">
        <v>99</v>
      </c>
      <c r="C73" s="18"/>
    </row>
    <row r="74" spans="1:4" s="63" customFormat="1" ht="15">
      <c r="A74" s="19">
        <v>21700</v>
      </c>
      <c r="B74" s="43" t="s">
        <v>20</v>
      </c>
      <c r="C74" s="22">
        <f>SUM(C75:C76)</f>
        <v>30232</v>
      </c>
      <c r="D74" s="10"/>
    </row>
    <row r="75" spans="1:3" s="10" customFormat="1" ht="15">
      <c r="A75" s="2">
        <v>21710</v>
      </c>
      <c r="B75" s="2" t="s">
        <v>51</v>
      </c>
      <c r="C75" s="18">
        <v>30232</v>
      </c>
    </row>
    <row r="76" spans="1:3" s="10" customFormat="1" ht="15" hidden="1">
      <c r="A76" s="2">
        <v>21720</v>
      </c>
      <c r="B76" s="2" t="s">
        <v>63</v>
      </c>
      <c r="C76" s="18"/>
    </row>
    <row r="77" spans="1:4" s="63" customFormat="1" ht="15">
      <c r="A77" s="19" t="s">
        <v>21</v>
      </c>
      <c r="B77" s="24" t="s">
        <v>106</v>
      </c>
      <c r="C77" s="22">
        <f>SUM(C78,C133)</f>
        <v>86005</v>
      </c>
      <c r="D77" s="10"/>
    </row>
    <row r="78" spans="1:4" s="63" customFormat="1" ht="28.5">
      <c r="A78" s="19" t="s">
        <v>37</v>
      </c>
      <c r="B78" s="24" t="s">
        <v>11</v>
      </c>
      <c r="C78" s="22">
        <f>SUM(C79,C119,C125)</f>
        <v>86005</v>
      </c>
      <c r="D78" s="10"/>
    </row>
    <row r="79" spans="1:4" s="63" customFormat="1" ht="15">
      <c r="A79" s="19" t="s">
        <v>22</v>
      </c>
      <c r="B79" s="24" t="s">
        <v>12</v>
      </c>
      <c r="C79" s="22">
        <f>SUM(C80,C97)</f>
        <v>86005</v>
      </c>
      <c r="D79" s="10"/>
    </row>
    <row r="80" spans="1:5" s="10" customFormat="1" ht="15">
      <c r="A80" s="2" t="s">
        <v>118</v>
      </c>
      <c r="B80" s="20" t="s">
        <v>73</v>
      </c>
      <c r="C80" s="64">
        <f>SUM(C81+C91)</f>
        <v>22520</v>
      </c>
      <c r="E80" s="63"/>
    </row>
    <row r="81" spans="1:5" s="10" customFormat="1" ht="15">
      <c r="A81" s="2" t="s">
        <v>119</v>
      </c>
      <c r="B81" s="17" t="s">
        <v>120</v>
      </c>
      <c r="C81" s="64">
        <f>SUM(C82+C85+C90)</f>
        <v>18221</v>
      </c>
      <c r="E81" s="63"/>
    </row>
    <row r="82" spans="1:5" s="10" customFormat="1" ht="15">
      <c r="A82" s="2">
        <v>1110</v>
      </c>
      <c r="B82" s="17" t="s">
        <v>74</v>
      </c>
      <c r="C82" s="18">
        <f>SUM(C83:C84)</f>
        <v>7379</v>
      </c>
      <c r="E82" s="63"/>
    </row>
    <row r="83" spans="1:5" s="10" customFormat="1" ht="15">
      <c r="A83" s="2">
        <v>1114</v>
      </c>
      <c r="B83" s="17" t="s">
        <v>75</v>
      </c>
      <c r="C83" s="18">
        <f>3749+432</f>
        <v>4181</v>
      </c>
      <c r="E83" s="63"/>
    </row>
    <row r="84" spans="1:5" s="10" customFormat="1" ht="15">
      <c r="A84" s="2">
        <v>1119</v>
      </c>
      <c r="B84" s="17" t="s">
        <v>76</v>
      </c>
      <c r="C84" s="18">
        <f>2336+862</f>
        <v>3198</v>
      </c>
      <c r="E84" s="63"/>
    </row>
    <row r="85" spans="1:5" s="10" customFormat="1" ht="15" hidden="1">
      <c r="A85" s="2">
        <v>1140</v>
      </c>
      <c r="B85" s="66" t="s">
        <v>129</v>
      </c>
      <c r="C85" s="18">
        <f>SUM(C86:C89)</f>
        <v>0</v>
      </c>
      <c r="E85" s="63"/>
    </row>
    <row r="86" spans="1:5" s="10" customFormat="1" ht="15" hidden="1">
      <c r="A86" s="2">
        <v>1142</v>
      </c>
      <c r="B86" s="66" t="s">
        <v>77</v>
      </c>
      <c r="C86" s="18"/>
      <c r="E86" s="63"/>
    </row>
    <row r="87" spans="1:5" s="10" customFormat="1" ht="15" hidden="1">
      <c r="A87" s="2">
        <v>1146</v>
      </c>
      <c r="B87" s="66" t="s">
        <v>107</v>
      </c>
      <c r="C87" s="18"/>
      <c r="E87" s="63"/>
    </row>
    <row r="88" spans="1:5" s="10" customFormat="1" ht="15" hidden="1">
      <c r="A88" s="2">
        <v>1147</v>
      </c>
      <c r="B88" s="66" t="s">
        <v>78</v>
      </c>
      <c r="C88" s="18"/>
      <c r="E88" s="63"/>
    </row>
    <row r="89" spans="1:5" s="10" customFormat="1" ht="15" customHeight="1" hidden="1">
      <c r="A89" s="2">
        <v>1148</v>
      </c>
      <c r="B89" s="66" t="s">
        <v>130</v>
      </c>
      <c r="C89" s="18"/>
      <c r="E89" s="63"/>
    </row>
    <row r="90" spans="1:5" s="10" customFormat="1" ht="15" customHeight="1">
      <c r="A90" s="2">
        <v>1150</v>
      </c>
      <c r="B90" s="17" t="s">
        <v>79</v>
      </c>
      <c r="C90" s="18">
        <v>10842</v>
      </c>
      <c r="E90" s="63"/>
    </row>
    <row r="91" spans="1:5" s="10" customFormat="1" ht="15" customHeight="1">
      <c r="A91" s="19">
        <v>1200</v>
      </c>
      <c r="B91" s="17" t="s">
        <v>121</v>
      </c>
      <c r="C91" s="21">
        <f>SUM(C92+C93)</f>
        <v>4299</v>
      </c>
      <c r="E91" s="63"/>
    </row>
    <row r="92" spans="1:5" s="10" customFormat="1" ht="15">
      <c r="A92" s="2">
        <v>1210</v>
      </c>
      <c r="B92" s="17" t="s">
        <v>80</v>
      </c>
      <c r="C92" s="18">
        <f>1435+2864</f>
        <v>4299</v>
      </c>
      <c r="E92" s="63"/>
    </row>
    <row r="93" spans="1:5" s="10" customFormat="1" ht="14.25" customHeight="1" hidden="1">
      <c r="A93" s="2">
        <v>1220</v>
      </c>
      <c r="B93" s="17" t="s">
        <v>81</v>
      </c>
      <c r="C93" s="18">
        <f>SUM(C94:C96)</f>
        <v>0</v>
      </c>
      <c r="E93" s="63"/>
    </row>
    <row r="94" spans="1:5" s="10" customFormat="1" ht="30" customHeight="1" hidden="1">
      <c r="A94" s="2">
        <v>1221</v>
      </c>
      <c r="B94" s="17" t="s">
        <v>82</v>
      </c>
      <c r="C94" s="18"/>
      <c r="E94" s="63"/>
    </row>
    <row r="95" spans="1:5" s="10" customFormat="1" ht="15" hidden="1">
      <c r="A95" s="2">
        <v>1227</v>
      </c>
      <c r="B95" s="17" t="s">
        <v>83</v>
      </c>
      <c r="C95" s="18"/>
      <c r="E95" s="63"/>
    </row>
    <row r="96" spans="1:5" s="10" customFormat="1" ht="30" hidden="1">
      <c r="A96" s="2">
        <v>1228</v>
      </c>
      <c r="B96" s="17" t="s">
        <v>84</v>
      </c>
      <c r="C96" s="18"/>
      <c r="E96" s="63"/>
    </row>
    <row r="97" spans="1:4" s="63" customFormat="1" ht="15">
      <c r="A97" s="19">
        <v>2000</v>
      </c>
      <c r="B97" s="24" t="s">
        <v>23</v>
      </c>
      <c r="C97" s="22">
        <f>SUM(C98,C105,C114)</f>
        <v>63485</v>
      </c>
      <c r="D97" s="10"/>
    </row>
    <row r="98" spans="1:5" ht="17.25" customHeight="1">
      <c r="A98" s="19">
        <v>2100</v>
      </c>
      <c r="B98" s="24" t="s">
        <v>85</v>
      </c>
      <c r="C98" s="22">
        <f>SUM(C99,C102)</f>
        <v>14272</v>
      </c>
      <c r="D98" s="10"/>
      <c r="E98" s="63"/>
    </row>
    <row r="99" spans="1:5" ht="15" hidden="1">
      <c r="A99" s="2">
        <v>2110</v>
      </c>
      <c r="B99" s="25" t="s">
        <v>86</v>
      </c>
      <c r="C99" s="23">
        <f>SUM(C100:C101)</f>
        <v>0</v>
      </c>
      <c r="D99" s="10"/>
      <c r="E99" s="63"/>
    </row>
    <row r="100" spans="1:5" ht="15" hidden="1">
      <c r="A100" s="2">
        <v>2111</v>
      </c>
      <c r="B100" s="25" t="s">
        <v>87</v>
      </c>
      <c r="C100" s="23"/>
      <c r="D100" s="10"/>
      <c r="E100" s="63"/>
    </row>
    <row r="101" spans="1:5" ht="15" hidden="1">
      <c r="A101" s="2">
        <v>2112</v>
      </c>
      <c r="B101" s="25" t="s">
        <v>88</v>
      </c>
      <c r="C101" s="23"/>
      <c r="D101" s="10"/>
      <c r="E101" s="63"/>
    </row>
    <row r="102" spans="1:5" ht="15">
      <c r="A102" s="2">
        <v>2120</v>
      </c>
      <c r="B102" s="71" t="s">
        <v>131</v>
      </c>
      <c r="C102" s="23">
        <f>SUM(C103:C104)</f>
        <v>14272</v>
      </c>
      <c r="D102" s="10"/>
      <c r="E102" s="63"/>
    </row>
    <row r="103" spans="1:5" ht="15">
      <c r="A103" s="2">
        <v>2121</v>
      </c>
      <c r="B103" s="25" t="s">
        <v>87</v>
      </c>
      <c r="C103" s="23">
        <v>2277</v>
      </c>
      <c r="D103" s="10"/>
      <c r="E103" s="63"/>
    </row>
    <row r="104" spans="1:5" ht="15">
      <c r="A104" s="2">
        <v>2122</v>
      </c>
      <c r="B104" s="25" t="s">
        <v>88</v>
      </c>
      <c r="C104" s="23">
        <v>11995</v>
      </c>
      <c r="D104" s="10"/>
      <c r="E104" s="63"/>
    </row>
    <row r="105" spans="1:5" ht="15">
      <c r="A105" s="19">
        <v>2200</v>
      </c>
      <c r="B105" s="24" t="s">
        <v>24</v>
      </c>
      <c r="C105" s="22">
        <f>SUM(C106,C108,C112)</f>
        <v>49213</v>
      </c>
      <c r="D105" s="10"/>
      <c r="E105" s="63"/>
    </row>
    <row r="106" spans="1:5" s="70" customFormat="1" ht="15" hidden="1">
      <c r="A106" s="2">
        <v>2210</v>
      </c>
      <c r="B106" s="25" t="s">
        <v>127</v>
      </c>
      <c r="C106" s="23">
        <f>SUM(C107)</f>
        <v>0</v>
      </c>
      <c r="D106" s="10"/>
      <c r="E106" s="63"/>
    </row>
    <row r="107" spans="1:5" s="70" customFormat="1" ht="15" hidden="1">
      <c r="A107" s="2">
        <v>2219</v>
      </c>
      <c r="B107" s="25" t="s">
        <v>128</v>
      </c>
      <c r="C107" s="23"/>
      <c r="D107" s="10"/>
      <c r="E107" s="63"/>
    </row>
    <row r="108" spans="1:4" ht="15">
      <c r="A108" s="2">
        <v>2230</v>
      </c>
      <c r="B108" s="25" t="s">
        <v>64</v>
      </c>
      <c r="C108" s="23">
        <f>SUM(C109:C111)</f>
        <v>49213</v>
      </c>
      <c r="D108" s="10"/>
    </row>
    <row r="109" spans="1:4" ht="15">
      <c r="A109" s="2">
        <v>2231</v>
      </c>
      <c r="B109" s="25" t="s">
        <v>136</v>
      </c>
      <c r="C109" s="23">
        <f>22712+16439</f>
        <v>39151</v>
      </c>
      <c r="D109" s="10"/>
    </row>
    <row r="110" spans="1:4" ht="15" hidden="1">
      <c r="A110" s="2">
        <v>2234</v>
      </c>
      <c r="B110" s="25" t="s">
        <v>137</v>
      </c>
      <c r="C110" s="23"/>
      <c r="D110" s="10"/>
    </row>
    <row r="111" spans="1:3" ht="15">
      <c r="A111" s="2">
        <v>2239</v>
      </c>
      <c r="B111" s="25" t="s">
        <v>65</v>
      </c>
      <c r="C111" s="23">
        <v>10062</v>
      </c>
    </row>
    <row r="112" spans="1:3" ht="15" hidden="1">
      <c r="A112" s="2">
        <v>2250</v>
      </c>
      <c r="B112" s="25" t="s">
        <v>138</v>
      </c>
      <c r="C112" s="23">
        <f>SUM(C113)</f>
        <v>0</v>
      </c>
    </row>
    <row r="113" spans="1:3" ht="15" hidden="1">
      <c r="A113" s="2">
        <v>2259</v>
      </c>
      <c r="B113" s="25" t="s">
        <v>139</v>
      </c>
      <c r="C113" s="23"/>
    </row>
    <row r="114" spans="1:3" s="10" customFormat="1" ht="17.25" customHeight="1" hidden="1">
      <c r="A114" s="19" t="s">
        <v>89</v>
      </c>
      <c r="B114" s="24" t="s">
        <v>90</v>
      </c>
      <c r="C114" s="22">
        <f>SUM(C115,C118)</f>
        <v>0</v>
      </c>
    </row>
    <row r="115" spans="1:3" s="10" customFormat="1" ht="15" hidden="1">
      <c r="A115" s="2">
        <v>2310</v>
      </c>
      <c r="B115" s="66" t="s">
        <v>132</v>
      </c>
      <c r="C115" s="18">
        <f>SUM(C116:C117)</f>
        <v>0</v>
      </c>
    </row>
    <row r="116" spans="1:3" s="10" customFormat="1" ht="15" hidden="1">
      <c r="A116" s="2">
        <v>2311</v>
      </c>
      <c r="B116" s="17" t="s">
        <v>91</v>
      </c>
      <c r="C116" s="18"/>
    </row>
    <row r="117" spans="1:3" s="10" customFormat="1" ht="15" hidden="1">
      <c r="A117" s="2">
        <v>2312</v>
      </c>
      <c r="B117" s="17" t="s">
        <v>122</v>
      </c>
      <c r="C117" s="18"/>
    </row>
    <row r="118" spans="1:3" s="10" customFormat="1" ht="15" hidden="1">
      <c r="A118" s="2">
        <v>2350</v>
      </c>
      <c r="B118" s="17" t="s">
        <v>140</v>
      </c>
      <c r="C118" s="18"/>
    </row>
    <row r="119" spans="1:3" s="63" customFormat="1" ht="14.25" customHeight="1" hidden="1">
      <c r="A119" s="19" t="s">
        <v>13</v>
      </c>
      <c r="B119" s="24" t="s">
        <v>14</v>
      </c>
      <c r="C119" s="22">
        <f>SUM(C120)</f>
        <v>0</v>
      </c>
    </row>
    <row r="120" spans="1:3" s="63" customFormat="1" ht="14.25" customHeight="1" hidden="1">
      <c r="A120" s="19" t="s">
        <v>15</v>
      </c>
      <c r="B120" s="24" t="s">
        <v>25</v>
      </c>
      <c r="C120" s="22">
        <f>SUM(C121)</f>
        <v>0</v>
      </c>
    </row>
    <row r="121" spans="1:3" s="63" customFormat="1" ht="28.5" customHeight="1" hidden="1">
      <c r="A121" s="19" t="s">
        <v>26</v>
      </c>
      <c r="B121" s="24" t="s">
        <v>141</v>
      </c>
      <c r="C121" s="22">
        <f>SUM(C122)</f>
        <v>0</v>
      </c>
    </row>
    <row r="122" spans="1:3" ht="30" customHeight="1" hidden="1">
      <c r="A122" s="2">
        <v>3290</v>
      </c>
      <c r="B122" s="25" t="s">
        <v>142</v>
      </c>
      <c r="C122" s="23">
        <f>SUM(C123:C124)</f>
        <v>0</v>
      </c>
    </row>
    <row r="123" spans="1:3" ht="30" customHeight="1" hidden="1">
      <c r="A123" s="2">
        <v>3292</v>
      </c>
      <c r="B123" s="25" t="s">
        <v>143</v>
      </c>
      <c r="C123" s="23"/>
    </row>
    <row r="124" spans="1:3" ht="30" customHeight="1" hidden="1">
      <c r="A124" s="2">
        <v>3293</v>
      </c>
      <c r="B124" s="25" t="s">
        <v>144</v>
      </c>
      <c r="C124" s="23"/>
    </row>
    <row r="125" spans="1:3" s="63" customFormat="1" ht="14.25" customHeight="1" hidden="1">
      <c r="A125" s="19">
        <v>7000</v>
      </c>
      <c r="B125" s="24" t="s">
        <v>40</v>
      </c>
      <c r="C125" s="22">
        <f>SUM(C126,C130)</f>
        <v>0</v>
      </c>
    </row>
    <row r="126" spans="1:3" s="63" customFormat="1" ht="14.25" customHeight="1" hidden="1">
      <c r="A126" s="19" t="s">
        <v>27</v>
      </c>
      <c r="B126" s="24" t="s">
        <v>45</v>
      </c>
      <c r="C126" s="22">
        <f>SUM(C127)</f>
        <v>0</v>
      </c>
    </row>
    <row r="127" spans="1:3" s="63" customFormat="1" ht="14.25" customHeight="1" hidden="1">
      <c r="A127" s="19">
        <v>7600</v>
      </c>
      <c r="B127" s="24" t="s">
        <v>55</v>
      </c>
      <c r="C127" s="22">
        <f>SUM(C128)</f>
        <v>0</v>
      </c>
    </row>
    <row r="128" spans="1:3" ht="15" customHeight="1" hidden="1">
      <c r="A128" s="2">
        <v>7630</v>
      </c>
      <c r="B128" s="25" t="s">
        <v>54</v>
      </c>
      <c r="C128" s="23">
        <f>SUM(C129)</f>
        <v>0</v>
      </c>
    </row>
    <row r="129" spans="1:3" ht="30" customHeight="1" hidden="1">
      <c r="A129" s="2">
        <v>7639</v>
      </c>
      <c r="B129" s="25" t="s">
        <v>57</v>
      </c>
      <c r="C129" s="23"/>
    </row>
    <row r="130" spans="1:3" s="63" customFormat="1" ht="14.25" customHeight="1" hidden="1">
      <c r="A130" s="19" t="s">
        <v>28</v>
      </c>
      <c r="B130" s="24" t="s">
        <v>29</v>
      </c>
      <c r="C130" s="22">
        <f>SUM(C131)</f>
        <v>0</v>
      </c>
    </row>
    <row r="131" spans="1:3" s="63" customFormat="1" ht="14.25" customHeight="1" hidden="1">
      <c r="A131" s="19" t="s">
        <v>30</v>
      </c>
      <c r="B131" s="24" t="s">
        <v>41</v>
      </c>
      <c r="C131" s="22">
        <f>SUM(C132)</f>
        <v>0</v>
      </c>
    </row>
    <row r="132" spans="1:3" ht="49.5" customHeight="1" hidden="1">
      <c r="A132" s="2" t="s">
        <v>52</v>
      </c>
      <c r="B132" s="25" t="s">
        <v>53</v>
      </c>
      <c r="C132" s="23"/>
    </row>
    <row r="133" spans="1:3" s="63" customFormat="1" ht="14.25" customHeight="1" hidden="1">
      <c r="A133" s="19" t="s">
        <v>16</v>
      </c>
      <c r="B133" s="24" t="s">
        <v>31</v>
      </c>
      <c r="C133" s="22">
        <f>SUM(C134,C145)</f>
        <v>0</v>
      </c>
    </row>
    <row r="134" spans="1:3" s="63" customFormat="1" ht="14.25" customHeight="1" hidden="1">
      <c r="A134" s="19">
        <v>5000</v>
      </c>
      <c r="B134" s="24" t="s">
        <v>32</v>
      </c>
      <c r="C134" s="22">
        <f>SUM(C135,C138)</f>
        <v>0</v>
      </c>
    </row>
    <row r="135" spans="1:3" s="63" customFormat="1" ht="14.25" customHeight="1" hidden="1">
      <c r="A135" s="19">
        <v>5100</v>
      </c>
      <c r="B135" s="24" t="s">
        <v>145</v>
      </c>
      <c r="C135" s="22">
        <f>SUM(C136)</f>
        <v>0</v>
      </c>
    </row>
    <row r="136" spans="1:3" ht="14.25" customHeight="1" hidden="1">
      <c r="A136" s="2">
        <v>5120</v>
      </c>
      <c r="B136" s="25" t="s">
        <v>146</v>
      </c>
      <c r="C136" s="23">
        <f>SUM(C137)</f>
        <v>0</v>
      </c>
    </row>
    <row r="137" spans="1:3" ht="14.25" customHeight="1" hidden="1">
      <c r="A137" s="2">
        <v>5121</v>
      </c>
      <c r="B137" s="25" t="s">
        <v>147</v>
      </c>
      <c r="C137" s="23"/>
    </row>
    <row r="138" spans="1:3" s="63" customFormat="1" ht="14.25" customHeight="1" hidden="1">
      <c r="A138" s="19" t="s">
        <v>33</v>
      </c>
      <c r="B138" s="20" t="s">
        <v>34</v>
      </c>
      <c r="C138" s="22">
        <f>SUM(C139,C141,C144)</f>
        <v>0</v>
      </c>
    </row>
    <row r="139" spans="1:3" s="10" customFormat="1" ht="15.75" customHeight="1" hidden="1">
      <c r="A139" s="2" t="s">
        <v>108</v>
      </c>
      <c r="B139" s="17" t="s">
        <v>109</v>
      </c>
      <c r="C139" s="18">
        <f>SUM(C140)</f>
        <v>0</v>
      </c>
    </row>
    <row r="140" spans="1:3" s="10" customFormat="1" ht="15.75" customHeight="1" hidden="1">
      <c r="A140" s="2" t="s">
        <v>110</v>
      </c>
      <c r="B140" s="17" t="s">
        <v>111</v>
      </c>
      <c r="C140" s="18"/>
    </row>
    <row r="141" spans="1:4" s="69" customFormat="1" ht="13.5" hidden="1">
      <c r="A141" s="65" t="s">
        <v>123</v>
      </c>
      <c r="B141" s="66" t="s">
        <v>124</v>
      </c>
      <c r="C141" s="67">
        <f>SUM(C142:C143)</f>
        <v>0</v>
      </c>
      <c r="D141" s="68"/>
    </row>
    <row r="142" spans="1:4" s="69" customFormat="1" ht="13.5" hidden="1">
      <c r="A142" s="65">
        <v>5232</v>
      </c>
      <c r="B142" s="66" t="s">
        <v>125</v>
      </c>
      <c r="C142" s="67"/>
      <c r="D142" s="68"/>
    </row>
    <row r="143" spans="1:4" s="69" customFormat="1" ht="13.5" hidden="1">
      <c r="A143" s="65">
        <v>5238</v>
      </c>
      <c r="B143" s="66" t="s">
        <v>126</v>
      </c>
      <c r="C143" s="67"/>
      <c r="D143" s="68"/>
    </row>
    <row r="144" spans="1:3" s="10" customFormat="1" ht="15.75" customHeight="1" hidden="1">
      <c r="A144" s="2" t="s">
        <v>112</v>
      </c>
      <c r="B144" s="17" t="s">
        <v>113</v>
      </c>
      <c r="C144" s="18"/>
    </row>
    <row r="145" spans="1:3" s="63" customFormat="1" ht="14.25" customHeight="1" hidden="1">
      <c r="A145" s="19">
        <v>9000</v>
      </c>
      <c r="B145" s="20" t="s">
        <v>42</v>
      </c>
      <c r="C145" s="22">
        <f>SUM(C146,C148)</f>
        <v>0</v>
      </c>
    </row>
    <row r="146" spans="1:3" s="63" customFormat="1" ht="14.25" customHeight="1" hidden="1">
      <c r="A146" s="19">
        <v>9500</v>
      </c>
      <c r="B146" s="24" t="s">
        <v>43</v>
      </c>
      <c r="C146" s="22">
        <f>SUM(C147)</f>
        <v>0</v>
      </c>
    </row>
    <row r="147" spans="1:3" ht="42.75" customHeight="1" hidden="1">
      <c r="A147" s="72">
        <v>9580</v>
      </c>
      <c r="B147" s="2" t="s">
        <v>44</v>
      </c>
      <c r="C147" s="23"/>
    </row>
    <row r="148" spans="1:3" s="63" customFormat="1" ht="14.25" customHeight="1" hidden="1">
      <c r="A148" s="19" t="s">
        <v>35</v>
      </c>
      <c r="B148" s="20" t="s">
        <v>58</v>
      </c>
      <c r="C148" s="22">
        <f>SUM(C149)</f>
        <v>0</v>
      </c>
    </row>
    <row r="149" spans="1:3" ht="45" customHeight="1" hidden="1">
      <c r="A149" s="2">
        <v>9610</v>
      </c>
      <c r="B149" s="17" t="s">
        <v>56</v>
      </c>
      <c r="C149" s="23"/>
    </row>
    <row r="150" spans="1:3" s="63" customFormat="1" ht="28.5">
      <c r="A150" s="19" t="s">
        <v>100</v>
      </c>
      <c r="B150" s="24" t="s">
        <v>17</v>
      </c>
      <c r="C150" s="22">
        <f>SUM(C61-C77)</f>
        <v>0</v>
      </c>
    </row>
    <row r="151" spans="1:3" ht="15" hidden="1">
      <c r="A151" s="2" t="s">
        <v>9</v>
      </c>
      <c r="B151" s="44" t="s">
        <v>18</v>
      </c>
      <c r="C151" s="23">
        <f>SUM(C152)</f>
        <v>0</v>
      </c>
    </row>
    <row r="152" spans="1:3" ht="15" hidden="1">
      <c r="A152" s="2" t="s">
        <v>10</v>
      </c>
      <c r="B152" s="44" t="s">
        <v>19</v>
      </c>
      <c r="C152" s="23">
        <f>SUM(C153)</f>
        <v>0</v>
      </c>
    </row>
    <row r="153" spans="1:3" ht="15" hidden="1">
      <c r="A153" s="2" t="s">
        <v>36</v>
      </c>
      <c r="B153" s="44" t="s">
        <v>60</v>
      </c>
      <c r="C153" s="23">
        <f>SUM(-C150)</f>
        <v>0</v>
      </c>
    </row>
    <row r="154" spans="1:3" ht="15">
      <c r="A154" s="74"/>
      <c r="B154" s="75"/>
      <c r="C154" s="76"/>
    </row>
    <row r="156" spans="1:3" s="10" customFormat="1" ht="15">
      <c r="A156" s="9" t="s">
        <v>103</v>
      </c>
      <c r="C156" s="11" t="s">
        <v>104</v>
      </c>
    </row>
    <row r="157" spans="1:3" s="10" customFormat="1" ht="12" customHeight="1">
      <c r="A157" s="9"/>
      <c r="C157" s="11"/>
    </row>
    <row r="158" spans="1:3" s="10" customFormat="1" ht="17.25" customHeight="1">
      <c r="A158" s="82" t="s">
        <v>159</v>
      </c>
      <c r="B158" s="82"/>
      <c r="C158" s="11"/>
    </row>
    <row r="176" spans="1:4" ht="14.25">
      <c r="A176" s="27"/>
      <c r="C176" s="27"/>
      <c r="D176" s="77"/>
    </row>
    <row r="188" spans="1:4" ht="14.25">
      <c r="A188" s="27"/>
      <c r="C188" s="27"/>
      <c r="D188" s="77"/>
    </row>
  </sheetData>
  <sheetProtection/>
  <mergeCells count="5">
    <mergeCell ref="B11:C11"/>
    <mergeCell ref="B14:C14"/>
    <mergeCell ref="A29:B29"/>
    <mergeCell ref="A31:B31"/>
    <mergeCell ref="A158:B15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2017-01-04T09:45:32Z</cp:lastPrinted>
  <dcterms:created xsi:type="dcterms:W3CDTF">2006-12-13T09:33:09Z</dcterms:created>
  <dcterms:modified xsi:type="dcterms:W3CDTF">2017-01-04T10:01:56Z</dcterms:modified>
  <cp:category/>
  <cp:version/>
  <cp:contentType/>
  <cp:contentStatus/>
</cp:coreProperties>
</file>