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2" yWindow="552" windowWidth="12396" windowHeight="8100" activeTab="2"/>
  </bookViews>
  <sheets>
    <sheet name="1.versija" sheetId="1" r:id="rId1"/>
    <sheet name="2.versija" sheetId="2" r:id="rId2"/>
    <sheet name="3.versija" sheetId="3" r:id="rId3"/>
  </sheets>
  <definedNames/>
  <calcPr fullCalcOnLoad="1"/>
</workbook>
</file>

<file path=xl/sharedStrings.xml><?xml version="1.0" encoding="utf-8"?>
<sst xmlns="http://schemas.openxmlformats.org/spreadsheetml/2006/main" count="426" uniqueCount="142">
  <si>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</si>
  <si>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</si>
  <si>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</si>
  <si>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</si>
  <si>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</si>
  <si>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</si>
  <si>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</si>
  <si>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</si>
  <si>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</si>
  <si>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</si>
  <si>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</si>
  <si>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</si>
  <si>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</si>
  <si>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</si>
  <si>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</si>
  <si>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</si>
  <si>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</si>
  <si>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</si>
  <si>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</si>
  <si>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</si>
  <si>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</si>
  <si>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</si>
  <si>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</si>
  <si>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</si>
  <si>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</si>
  <si>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</si>
  <si>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</si>
  <si>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</si>
  <si>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</si>
  <si>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</si>
  <si>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</si>
  <si>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</si>
  <si>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</si>
  <si>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</si>
  <si>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</si>
  <si>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</si>
  <si>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</si>
  <si>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</si>
  <si>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</si>
  <si>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</si>
  <si>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</si>
  <si>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</si>
  <si>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</si>
  <si>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</si>
  <si>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</si>
  <si>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</si>
  <si>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</si>
  <si>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</si>
  <si>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</si>
  <si>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</si>
  <si>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</si>
  <si>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</si>
  <si>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</si>
  <si>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</si>
  <si>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</si>
  <si>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</si>
  <si>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</si>
  <si>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</si>
  <si>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</si>
  <si>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</si>
  <si>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</si>
  <si>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</si>
  <si>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</si>
  <si>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</si>
  <si>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</si>
  <si>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</si>
  <si>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</si>
  <si>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</si>
  <si>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</si>
  <si>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</si>
  <si>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</si>
  <si>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</si>
  <si>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</si>
  <si>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</si>
  <si>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</si>
  <si>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</si>
  <si>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</si>
  <si>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</si>
  <si>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</si>
  <si>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</si>
  <si>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</si>
  <si>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</si>
  <si>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</si>
  <si>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</si>
  <si>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</si>
  <si>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</si>
  <si>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</si>
  <si>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</si>
  <si>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</si>
  <si>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</si>
  <si>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</si>
  <si>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</si>
  <si>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</si>
  <si>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</si>
  <si>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</si>
  <si>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</si>
  <si>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</si>
  <si>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</si>
  <si>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</si>
  <si>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</si>
  <si>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</si>
  <si>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</si>
  <si>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</si>
  <si>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</si>
  <si>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</si>
  <si>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</si>
  <si>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</si>
  <si>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</si>
  <si>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</si>
  <si>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</si>
  <si>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</si>
  <si>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</si>
  <si>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</si>
  <si>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</si>
  <si>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</si>
  <si>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</si>
  <si>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</si>
  <si>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</si>
  <si>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</si>
  <si>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</si>
  <si>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</si>
  <si>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</si>
  <si>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Kohēzijas fonda (KF) projektu un pasākumu īstenošana</t>
  </si>
  <si>
    <t>61.00.00</t>
  </si>
  <si>
    <t>Transports</t>
  </si>
  <si>
    <t>04.500</t>
  </si>
  <si>
    <t>Nr. 2170389610200000000</t>
  </si>
  <si>
    <t>Nr. 2170389610900000000</t>
  </si>
  <si>
    <t>Nr. 2170389611000000000</t>
  </si>
  <si>
    <t>(Nr. 2170389610000000000)</t>
  </si>
  <si>
    <t> Subsīdijas un dotācijas komersantiem, biedrībām un nodibinājumiem</t>
  </si>
  <si>
    <t>Subsīdijas un dotācijas komersantiem, biedrībām un nodibinājumiem, ostām un speciālajām ekonomiskajām zonām  Eiropas Savienības politiku instrumentu un pārējās ārvalstu finanšu palīdzības līdzfinansēto projektu un (vai) pasākumu ietvaros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</si>
  <si>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</si>
  <si>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</si>
  <si>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valsts pamatbudžetā par valsts budžeta iestādes veiktajiem kapitālajiem izdevumiem Eiropas Savienības politiku instrumentu un pārējās ārvalstu finanšu palīdzības līdzfinansētajos projektos (pasākumos)</t>
  </si>
  <si>
    <t>Valsts sekretāra vietniece</t>
  </si>
  <si>
    <t>2016.gada 11.janvārī</t>
  </si>
  <si>
    <t>Apstiprināts 2016.gadam</t>
  </si>
  <si>
    <t>TĀME 2016. GADAM</t>
  </si>
  <si>
    <t>2016.gada 11.maijā</t>
  </si>
  <si>
    <t>PRECIZĒTĀ TĀME 2016. GADAM</t>
  </si>
  <si>
    <t>2016.gada 17.augustā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</si>
</sst>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5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1">
      <selection activeCell="B147" sqref="B147"/>
    </sheetView>
  </sheetViews>
  <sheetFormatPr defaultColWidth="9.140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6"/>
      <c r="C1" s="28"/>
    </row>
    <row r="2" spans="1:3" ht="13.5">
      <c r="A2" s="28"/>
      <c r="C2" s="47" t="s">
        <v>116</v>
      </c>
    </row>
    <row r="3" spans="1:3" ht="13.5">
      <c r="A3" s="28"/>
      <c r="C3" s="47" t="s">
        <v>0</v>
      </c>
    </row>
    <row r="4" spans="1:3" ht="13.5">
      <c r="A4" s="28"/>
      <c r="C4" s="47" t="s">
        <v>38</v>
      </c>
    </row>
    <row r="5" spans="1:3" ht="13.5">
      <c r="A5" s="28"/>
      <c r="C5" s="47" t="s">
        <v>39</v>
      </c>
    </row>
    <row r="6" spans="1:3" ht="13.5">
      <c r="A6" s="48"/>
      <c r="B6" s="48"/>
      <c r="C6" s="49"/>
    </row>
    <row r="7" spans="1:3" ht="13.5">
      <c r="A7" s="48"/>
      <c r="B7" s="48"/>
      <c r="C7" s="49"/>
    </row>
    <row r="8" spans="1:3" ht="13.5">
      <c r="A8" s="48"/>
      <c r="B8" s="48"/>
      <c r="C8" s="49"/>
    </row>
    <row r="9" spans="1:3" ht="13.5">
      <c r="A9" s="48"/>
      <c r="C9" s="47" t="s">
        <v>8</v>
      </c>
    </row>
    <row r="10" spans="1:3" ht="13.5">
      <c r="A10" s="50"/>
      <c r="B10" s="51"/>
      <c r="C10" s="51"/>
    </row>
    <row r="11" spans="1:3" ht="28.5" customHeight="1">
      <c r="A11" s="35"/>
      <c r="B11" s="84" t="s">
        <v>135</v>
      </c>
      <c r="C11" s="85"/>
    </row>
    <row r="12" spans="1:3" ht="63" customHeight="1">
      <c r="A12" s="35"/>
      <c r="B12" s="36" t="s">
        <v>104</v>
      </c>
      <c r="C12" s="37" t="s">
        <v>65</v>
      </c>
    </row>
    <row r="13" spans="1:3" ht="13.5">
      <c r="A13" s="35"/>
      <c r="B13" s="51"/>
      <c r="C13" s="52" t="s">
        <v>66</v>
      </c>
    </row>
    <row r="14" spans="1:3" ht="15" customHeight="1">
      <c r="A14" s="35"/>
      <c r="B14" s="86" t="s">
        <v>136</v>
      </c>
      <c r="C14" s="86"/>
    </row>
    <row r="15" spans="1:3" s="55" customFormat="1" ht="13.5">
      <c r="A15" s="50"/>
      <c r="B15" s="53"/>
      <c r="C15" s="54"/>
    </row>
    <row r="16" spans="1:3" s="55" customFormat="1" ht="13.5">
      <c r="A16" s="50" t="s">
        <v>67</v>
      </c>
      <c r="B16" s="53"/>
      <c r="C16" s="54"/>
    </row>
    <row r="17" spans="1:3" s="55" customFormat="1" ht="13.5">
      <c r="A17" s="50"/>
      <c r="B17" s="56"/>
      <c r="C17" s="38"/>
    </row>
    <row r="18" spans="1:3" ht="13.5">
      <c r="A18" s="51"/>
      <c r="B18" s="57" t="s">
        <v>115</v>
      </c>
      <c r="C18" s="51"/>
    </row>
    <row r="19" spans="1:3" ht="13.5">
      <c r="A19" s="51"/>
      <c r="B19" s="57" t="s">
        <v>68</v>
      </c>
      <c r="C19" s="51"/>
    </row>
    <row r="20" spans="1:3" ht="13.5">
      <c r="A20" s="51"/>
      <c r="B20" s="57" t="s">
        <v>138</v>
      </c>
      <c r="C20" s="51"/>
    </row>
    <row r="21" spans="1:3" ht="13.5">
      <c r="A21" s="58"/>
      <c r="B21" s="57" t="s">
        <v>129</v>
      </c>
      <c r="C21" s="51"/>
    </row>
    <row r="22" spans="1:3" s="10" customFormat="1" ht="13.5">
      <c r="A22" s="9"/>
      <c r="B22" s="12"/>
      <c r="C22" s="11"/>
    </row>
    <row r="23" spans="1:3" s="10" customFormat="1" ht="13.5">
      <c r="A23" s="9"/>
      <c r="B23" s="12"/>
      <c r="C23" s="31" t="s">
        <v>1</v>
      </c>
    </row>
    <row r="24" spans="1:2" s="10" customFormat="1" ht="13.5">
      <c r="A24" s="13"/>
      <c r="B24" s="13"/>
    </row>
    <row r="25" spans="1:3" s="10" customFormat="1" ht="36.75" customHeight="1">
      <c r="A25" s="71" t="s">
        <v>2</v>
      </c>
      <c r="B25" s="72" t="s">
        <v>122</v>
      </c>
      <c r="C25" s="73" t="s">
        <v>123</v>
      </c>
    </row>
    <row r="26" spans="1:3" s="10" customFormat="1" ht="26.25" customHeight="1">
      <c r="A26" s="32" t="s">
        <v>3</v>
      </c>
      <c r="B26" s="33" t="s">
        <v>124</v>
      </c>
      <c r="C26" s="34" t="s">
        <v>125</v>
      </c>
    </row>
    <row r="27" spans="1:3" s="10" customFormat="1" ht="27.75" customHeight="1">
      <c r="A27" s="32" t="s">
        <v>4</v>
      </c>
      <c r="B27" s="33" t="s">
        <v>46</v>
      </c>
      <c r="C27" s="45">
        <v>17</v>
      </c>
    </row>
    <row r="28" spans="1:3" s="10" customFormat="1" ht="27.75" customHeight="1">
      <c r="A28" s="81"/>
      <c r="B28" s="82"/>
      <c r="C28" s="83"/>
    </row>
    <row r="29" spans="1:3" s="16" customFormat="1" ht="15" customHeight="1">
      <c r="A29" s="87"/>
      <c r="B29" s="87"/>
      <c r="C29" s="14"/>
    </row>
    <row r="30" spans="1:3" s="10" customFormat="1" ht="17.25" customHeight="1">
      <c r="A30" s="76" t="s">
        <v>117</v>
      </c>
      <c r="B30" s="76"/>
      <c r="C30" s="74"/>
    </row>
    <row r="31" spans="1:3" s="16" customFormat="1" ht="15" customHeight="1">
      <c r="A31" s="15"/>
      <c r="B31" s="16" t="s">
        <v>126</v>
      </c>
      <c r="C31" s="14"/>
    </row>
    <row r="32" spans="1:3" s="16" customFormat="1" ht="15" customHeight="1">
      <c r="A32" s="15"/>
      <c r="B32" s="16" t="s">
        <v>127</v>
      </c>
      <c r="C32" s="14"/>
    </row>
    <row r="33" spans="1:3" s="16" customFormat="1" ht="15.75" customHeight="1">
      <c r="A33" s="15"/>
      <c r="B33" s="16" t="s">
        <v>128</v>
      </c>
      <c r="C33" s="14"/>
    </row>
    <row r="34" spans="1:3" s="16" customFormat="1" ht="15.75" customHeight="1">
      <c r="A34" s="15"/>
      <c r="C34" s="14"/>
    </row>
    <row r="35" spans="1:3" s="75" customFormat="1" ht="15.75" customHeight="1">
      <c r="A35" s="15"/>
      <c r="B35" s="16"/>
      <c r="C35" s="14"/>
    </row>
    <row r="36" spans="1:3" s="75" customFormat="1" ht="15.75" customHeight="1">
      <c r="A36" s="15"/>
      <c r="B36" s="16"/>
      <c r="C36" s="14"/>
    </row>
    <row r="37" spans="1:3" s="75" customFormat="1" ht="15.75" customHeight="1">
      <c r="A37" s="15"/>
      <c r="B37" s="16"/>
      <c r="C37" s="14"/>
    </row>
    <row r="38" spans="1:3" s="75" customFormat="1" ht="15.75" customHeight="1">
      <c r="A38" s="15"/>
      <c r="B38" s="16"/>
      <c r="C38" s="14"/>
    </row>
    <row r="39" spans="1:3" s="75" customFormat="1" ht="15.75" customHeight="1">
      <c r="A39" s="15"/>
      <c r="B39" s="16"/>
      <c r="C39" s="14"/>
    </row>
    <row r="40" spans="1:3" s="75" customFormat="1" ht="15.75" customHeight="1">
      <c r="A40" s="15"/>
      <c r="B40" s="16"/>
      <c r="C40" s="14"/>
    </row>
    <row r="41" spans="1:3" s="75" customFormat="1" ht="15.75" customHeight="1">
      <c r="A41" s="15"/>
      <c r="B41" s="16"/>
      <c r="C41" s="14"/>
    </row>
    <row r="42" spans="1:3" s="75" customFormat="1" ht="15.75" customHeight="1">
      <c r="A42" s="15"/>
      <c r="B42" s="16"/>
      <c r="C42" s="14"/>
    </row>
    <row r="43" spans="1:3" s="75" customFormat="1" ht="15.75" customHeight="1">
      <c r="A43" s="15"/>
      <c r="B43" s="16"/>
      <c r="C43" s="14"/>
    </row>
    <row r="44" spans="1:3" s="75" customFormat="1" ht="15.75" customHeight="1">
      <c r="A44" s="15"/>
      <c r="B44" s="16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3.5">
      <c r="A61" s="7"/>
      <c r="B61" s="1" t="s">
        <v>69</v>
      </c>
      <c r="C61" s="8"/>
    </row>
    <row r="62" spans="1:4" s="10" customFormat="1" ht="13.5">
      <c r="A62" s="9"/>
      <c r="B62" s="1"/>
      <c r="C62" s="11"/>
      <c r="D62" s="59"/>
    </row>
    <row r="63" spans="1:3" ht="50.25" customHeight="1">
      <c r="A63" s="3" t="s">
        <v>70</v>
      </c>
      <c r="B63" s="3" t="s">
        <v>71</v>
      </c>
      <c r="C63" s="5" t="s">
        <v>137</v>
      </c>
    </row>
    <row r="64" spans="1:3" ht="12.75" customHeight="1">
      <c r="A64" s="30">
        <v>1</v>
      </c>
      <c r="B64" s="3">
        <v>2</v>
      </c>
      <c r="C64" s="6">
        <v>3</v>
      </c>
    </row>
    <row r="65" spans="1:5" s="62" customFormat="1" ht="15">
      <c r="A65" s="19" t="s">
        <v>95</v>
      </c>
      <c r="B65" s="39" t="s">
        <v>96</v>
      </c>
      <c r="C65" s="22">
        <f>SUM(C66,C73,C78)</f>
        <v>68773854</v>
      </c>
      <c r="D65" s="60"/>
      <c r="E65" s="61"/>
    </row>
    <row r="66" spans="1:3" s="63" customFormat="1" ht="13.5" hidden="1">
      <c r="A66" s="19" t="s">
        <v>5</v>
      </c>
      <c r="B66" s="40" t="s">
        <v>6</v>
      </c>
      <c r="C66" s="22">
        <f>SUM(C67,C71)</f>
        <v>0</v>
      </c>
    </row>
    <row r="67" spans="1:3" s="63" customFormat="1" ht="13.5" hidden="1">
      <c r="A67" s="19">
        <v>21100</v>
      </c>
      <c r="B67" s="40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58</v>
      </c>
      <c r="C68" s="18"/>
    </row>
    <row r="69" spans="1:3" s="10" customFormat="1" ht="27" hidden="1">
      <c r="A69" s="4" t="s">
        <v>47</v>
      </c>
      <c r="B69" s="17" t="s">
        <v>48</v>
      </c>
      <c r="C69" s="18">
        <f>SUM(C70)</f>
        <v>0</v>
      </c>
    </row>
    <row r="70" spans="1:3" s="10" customFormat="1" ht="27" hidden="1">
      <c r="A70" s="4" t="s">
        <v>49</v>
      </c>
      <c r="B70" s="17" t="s">
        <v>50</v>
      </c>
      <c r="C70" s="18"/>
    </row>
    <row r="71" spans="1:3" s="61" customFormat="1" ht="13.5" hidden="1">
      <c r="A71" s="19">
        <v>21200</v>
      </c>
      <c r="B71" s="20" t="s">
        <v>61</v>
      </c>
      <c r="C71" s="21">
        <f>SUM(C72)</f>
        <v>0</v>
      </c>
    </row>
    <row r="72" spans="1:3" s="10" customFormat="1" ht="13.5" hidden="1">
      <c r="A72" s="2">
        <v>21210</v>
      </c>
      <c r="B72" s="17" t="s">
        <v>60</v>
      </c>
      <c r="C72" s="18"/>
    </row>
    <row r="73" spans="1:3" s="63" customFormat="1" ht="13.5" hidden="1">
      <c r="A73" s="19" t="s">
        <v>97</v>
      </c>
      <c r="B73" s="40" t="s">
        <v>98</v>
      </c>
      <c r="C73" s="22">
        <f>SUM(C74)</f>
        <v>0</v>
      </c>
    </row>
    <row r="74" spans="1:3" s="63" customFormat="1" ht="13.5" hidden="1">
      <c r="A74" s="19">
        <v>18000</v>
      </c>
      <c r="B74" s="40" t="s">
        <v>99</v>
      </c>
      <c r="C74" s="22">
        <f>SUM(C75)</f>
        <v>0</v>
      </c>
    </row>
    <row r="75" spans="1:3" s="10" customFormat="1" ht="13.5" hidden="1">
      <c r="A75" s="2">
        <v>18100</v>
      </c>
      <c r="B75" s="17" t="s">
        <v>100</v>
      </c>
      <c r="C75" s="18">
        <f>SUM(C76)</f>
        <v>0</v>
      </c>
    </row>
    <row r="76" spans="1:3" s="10" customFormat="1" ht="13.5" hidden="1">
      <c r="A76" s="4">
        <v>18130</v>
      </c>
      <c r="B76" s="17" t="s">
        <v>101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102</v>
      </c>
      <c r="C77" s="18"/>
    </row>
    <row r="78" spans="1:3" s="63" customFormat="1" ht="13.5">
      <c r="A78" s="19">
        <v>21700</v>
      </c>
      <c r="B78" s="40" t="s">
        <v>20</v>
      </c>
      <c r="C78" s="22">
        <f>SUM(C79:C80)</f>
        <v>68773854</v>
      </c>
    </row>
    <row r="79" spans="1:3" s="10" customFormat="1" ht="13.5">
      <c r="A79" s="2">
        <v>21710</v>
      </c>
      <c r="B79" s="2" t="s">
        <v>51</v>
      </c>
      <c r="C79" s="18">
        <f>41611215+24809382</f>
        <v>66420597</v>
      </c>
    </row>
    <row r="80" spans="1:3" s="10" customFormat="1" ht="13.5">
      <c r="A80" s="2">
        <v>21720</v>
      </c>
      <c r="B80" s="2" t="s">
        <v>62</v>
      </c>
      <c r="C80" s="18">
        <v>2353257</v>
      </c>
    </row>
    <row r="81" spans="1:3" s="63" customFormat="1" ht="13.5">
      <c r="A81" s="19" t="s">
        <v>21</v>
      </c>
      <c r="B81" s="24" t="s">
        <v>107</v>
      </c>
      <c r="C81" s="22">
        <f>SUM(C82,C129)</f>
        <v>68773854</v>
      </c>
    </row>
    <row r="82" spans="1:3" s="63" customFormat="1" ht="27">
      <c r="A82" s="19" t="s">
        <v>37</v>
      </c>
      <c r="B82" s="24" t="s">
        <v>11</v>
      </c>
      <c r="C82" s="22">
        <f>SUM(C83,C115,C121)</f>
        <v>41611215</v>
      </c>
    </row>
    <row r="83" spans="1:3" s="63" customFormat="1" ht="13.5" hidden="1">
      <c r="A83" s="19" t="s">
        <v>22</v>
      </c>
      <c r="B83" s="24" t="s">
        <v>12</v>
      </c>
      <c r="C83" s="22">
        <f>SUM(C84,C101)</f>
        <v>0</v>
      </c>
    </row>
    <row r="84" spans="1:3" s="10" customFormat="1" ht="13.5" hidden="1">
      <c r="A84" s="2" t="s">
        <v>118</v>
      </c>
      <c r="B84" s="20" t="s">
        <v>72</v>
      </c>
      <c r="C84" s="64">
        <f>SUM(C85+C95)</f>
        <v>0</v>
      </c>
    </row>
    <row r="85" spans="1:3" s="10" customFormat="1" ht="13.5" hidden="1">
      <c r="A85" s="2" t="s">
        <v>119</v>
      </c>
      <c r="B85" s="17" t="s">
        <v>120</v>
      </c>
      <c r="C85" s="64">
        <f>SUM(C86+C89+C94)</f>
        <v>0</v>
      </c>
    </row>
    <row r="86" spans="1:3" s="10" customFormat="1" ht="13.5" hidden="1">
      <c r="A86" s="2">
        <v>1110</v>
      </c>
      <c r="B86" s="17" t="s">
        <v>73</v>
      </c>
      <c r="C86" s="18">
        <f>SUM(C87:C88)</f>
        <v>0</v>
      </c>
    </row>
    <row r="87" spans="1:3" s="10" customFormat="1" ht="13.5" hidden="1">
      <c r="A87" s="2">
        <v>1114</v>
      </c>
      <c r="B87" s="17" t="s">
        <v>74</v>
      </c>
      <c r="C87" s="18"/>
    </row>
    <row r="88" spans="1:3" s="10" customFormat="1" ht="13.5" hidden="1">
      <c r="A88" s="2">
        <v>1119</v>
      </c>
      <c r="B88" s="17" t="s">
        <v>75</v>
      </c>
      <c r="C88" s="18"/>
    </row>
    <row r="89" spans="1:3" s="10" customFormat="1" ht="13.5" hidden="1">
      <c r="A89" s="2">
        <v>1140</v>
      </c>
      <c r="B89" s="17" t="s">
        <v>76</v>
      </c>
      <c r="C89" s="18">
        <f>SUM(C90:C93)</f>
        <v>0</v>
      </c>
    </row>
    <row r="90" spans="1:3" s="10" customFormat="1" ht="13.5" hidden="1">
      <c r="A90" s="2">
        <v>1142</v>
      </c>
      <c r="B90" s="17" t="s">
        <v>77</v>
      </c>
      <c r="C90" s="18"/>
    </row>
    <row r="91" spans="1:3" s="10" customFormat="1" ht="13.5" hidden="1">
      <c r="A91" s="2">
        <v>1146</v>
      </c>
      <c r="B91" s="17" t="s">
        <v>108</v>
      </c>
      <c r="C91" s="18"/>
    </row>
    <row r="92" spans="1:3" s="10" customFormat="1" ht="13.5" hidden="1">
      <c r="A92" s="2">
        <v>1147</v>
      </c>
      <c r="B92" s="17" t="s">
        <v>78</v>
      </c>
      <c r="C92" s="18"/>
    </row>
    <row r="93" spans="1:3" s="10" customFormat="1" ht="13.5" hidden="1">
      <c r="A93" s="2">
        <v>1148</v>
      </c>
      <c r="B93" s="17" t="s">
        <v>90</v>
      </c>
      <c r="C93" s="18"/>
    </row>
    <row r="94" spans="1:3" s="10" customFormat="1" ht="13.5" hidden="1">
      <c r="A94" s="2">
        <v>1150</v>
      </c>
      <c r="B94" s="17" t="s">
        <v>79</v>
      </c>
      <c r="C94" s="18"/>
    </row>
    <row r="95" spans="1:3" s="10" customFormat="1" ht="13.5" hidden="1">
      <c r="A95" s="19">
        <v>1200</v>
      </c>
      <c r="B95" s="17" t="s">
        <v>121</v>
      </c>
      <c r="C95" s="21">
        <f>SUM(C96+C97)</f>
        <v>0</v>
      </c>
    </row>
    <row r="96" spans="1:3" s="10" customFormat="1" ht="13.5" hidden="1">
      <c r="A96" s="2">
        <v>1210</v>
      </c>
      <c r="B96" s="17" t="s">
        <v>80</v>
      </c>
      <c r="C96" s="18"/>
    </row>
    <row r="97" spans="1:3" s="10" customFormat="1" ht="14.25" customHeight="1" hidden="1">
      <c r="A97" s="2">
        <v>1220</v>
      </c>
      <c r="B97" s="17" t="s">
        <v>81</v>
      </c>
      <c r="C97" s="18">
        <f>SUM(C98:C100)</f>
        <v>0</v>
      </c>
    </row>
    <row r="98" spans="1:3" s="10" customFormat="1" ht="27" hidden="1">
      <c r="A98" s="2">
        <v>1221</v>
      </c>
      <c r="B98" s="17" t="s">
        <v>82</v>
      </c>
      <c r="C98" s="18"/>
    </row>
    <row r="99" spans="1:3" s="10" customFormat="1" ht="13.5" hidden="1">
      <c r="A99" s="2">
        <v>1227</v>
      </c>
      <c r="B99" s="17" t="s">
        <v>83</v>
      </c>
      <c r="C99" s="18"/>
    </row>
    <row r="100" spans="1:3" s="10" customFormat="1" ht="27" hidden="1">
      <c r="A100" s="2">
        <v>1228</v>
      </c>
      <c r="B100" s="17" t="s">
        <v>84</v>
      </c>
      <c r="C100" s="18"/>
    </row>
    <row r="101" spans="1:3" s="63" customFormat="1" ht="13.5" hidden="1">
      <c r="A101" s="19">
        <v>2000</v>
      </c>
      <c r="B101" s="24" t="s">
        <v>23</v>
      </c>
      <c r="C101" s="22">
        <f>SUM(C102,C109,C112)</f>
        <v>0</v>
      </c>
    </row>
    <row r="102" spans="1:4" ht="17.25" customHeight="1" hidden="1">
      <c r="A102" s="19">
        <v>2100</v>
      </c>
      <c r="B102" s="24" t="s">
        <v>85</v>
      </c>
      <c r="C102" s="22">
        <f>SUM(C103,C106)</f>
        <v>0</v>
      </c>
      <c r="D102" s="65"/>
    </row>
    <row r="103" spans="1:4" ht="13.5" hidden="1">
      <c r="A103" s="2">
        <v>2110</v>
      </c>
      <c r="B103" s="25" t="s">
        <v>86</v>
      </c>
      <c r="C103" s="23">
        <f>SUM(C104:C105)</f>
        <v>0</v>
      </c>
      <c r="D103" s="59"/>
    </row>
    <row r="104" spans="1:4" ht="13.5" hidden="1">
      <c r="A104" s="2">
        <v>2111</v>
      </c>
      <c r="B104" s="25" t="s">
        <v>87</v>
      </c>
      <c r="C104" s="23"/>
      <c r="D104" s="59"/>
    </row>
    <row r="105" spans="1:4" ht="13.5" hidden="1">
      <c r="A105" s="2">
        <v>2112</v>
      </c>
      <c r="B105" s="25" t="s">
        <v>88</v>
      </c>
      <c r="C105" s="23"/>
      <c r="D105" s="59"/>
    </row>
    <row r="106" spans="1:4" ht="13.5" hidden="1">
      <c r="A106" s="2">
        <v>2120</v>
      </c>
      <c r="B106" s="25" t="s">
        <v>89</v>
      </c>
      <c r="C106" s="23">
        <f>SUM(C107:C108)</f>
        <v>0</v>
      </c>
      <c r="D106" s="59"/>
    </row>
    <row r="107" spans="1:4" ht="13.5" hidden="1">
      <c r="A107" s="2">
        <v>2121</v>
      </c>
      <c r="B107" s="25" t="s">
        <v>87</v>
      </c>
      <c r="C107" s="23"/>
      <c r="D107" s="59"/>
    </row>
    <row r="108" spans="1:4" ht="13.5" hidden="1">
      <c r="A108" s="2">
        <v>2122</v>
      </c>
      <c r="B108" s="25" t="s">
        <v>88</v>
      </c>
      <c r="C108" s="23"/>
      <c r="D108" s="59"/>
    </row>
    <row r="109" spans="1:3" ht="13.5" hidden="1">
      <c r="A109" s="19">
        <v>2200</v>
      </c>
      <c r="B109" s="24" t="s">
        <v>24</v>
      </c>
      <c r="C109" s="22">
        <f>SUM(C110)</f>
        <v>0</v>
      </c>
    </row>
    <row r="110" spans="1:3" ht="13.5" hidden="1">
      <c r="A110" s="2">
        <v>2230</v>
      </c>
      <c r="B110" s="25" t="s">
        <v>63</v>
      </c>
      <c r="C110" s="23">
        <f>SUM(C111)</f>
        <v>0</v>
      </c>
    </row>
    <row r="111" spans="1:3" ht="13.5" hidden="1">
      <c r="A111" s="2">
        <v>2239</v>
      </c>
      <c r="B111" s="25" t="s">
        <v>64</v>
      </c>
      <c r="C111" s="23"/>
    </row>
    <row r="112" spans="1:3" s="10" customFormat="1" ht="13.5" hidden="1">
      <c r="A112" s="19" t="s">
        <v>91</v>
      </c>
      <c r="B112" s="24" t="s">
        <v>92</v>
      </c>
      <c r="C112" s="22">
        <f>SUM(C113)</f>
        <v>0</v>
      </c>
    </row>
    <row r="113" spans="1:3" s="10" customFormat="1" ht="13.5" hidden="1">
      <c r="A113" s="2">
        <v>2310</v>
      </c>
      <c r="B113" s="17" t="s">
        <v>93</v>
      </c>
      <c r="C113" s="18">
        <f>SUM(C114)</f>
        <v>0</v>
      </c>
    </row>
    <row r="114" spans="1:3" s="10" customFormat="1" ht="13.5" hidden="1">
      <c r="A114" s="2">
        <v>2311</v>
      </c>
      <c r="B114" s="17" t="s">
        <v>94</v>
      </c>
      <c r="C114" s="18"/>
    </row>
    <row r="115" spans="1:3" s="63" customFormat="1" ht="14.25" customHeight="1">
      <c r="A115" s="19" t="s">
        <v>13</v>
      </c>
      <c r="B115" s="24" t="s">
        <v>14</v>
      </c>
      <c r="C115" s="22">
        <f>SUM(C116)</f>
        <v>41611215</v>
      </c>
    </row>
    <row r="116" spans="1:3" s="63" customFormat="1" ht="14.25" customHeight="1">
      <c r="A116" s="19" t="s">
        <v>15</v>
      </c>
      <c r="B116" s="24" t="s">
        <v>25</v>
      </c>
      <c r="C116" s="22">
        <f>SUM(C117)</f>
        <v>41611215</v>
      </c>
    </row>
    <row r="117" spans="1:3" s="63" customFormat="1" ht="13.5">
      <c r="A117" s="19" t="s">
        <v>26</v>
      </c>
      <c r="B117" s="78" t="s">
        <v>130</v>
      </c>
      <c r="C117" s="22">
        <f>SUM(C118)</f>
        <v>41611215</v>
      </c>
    </row>
    <row r="118" spans="1:3" ht="41.25">
      <c r="A118" s="2">
        <v>3290</v>
      </c>
      <c r="B118" s="79" t="s">
        <v>131</v>
      </c>
      <c r="C118" s="23">
        <f>SUM(C119:C120)</f>
        <v>41611215</v>
      </c>
    </row>
    <row r="119" spans="1:3" ht="27">
      <c r="A119" s="2">
        <v>3292</v>
      </c>
      <c r="B119" s="79" t="s">
        <v>132</v>
      </c>
      <c r="C119" s="23">
        <v>41611215</v>
      </c>
    </row>
    <row r="120" spans="1:3" ht="30" customHeight="1" hidden="1">
      <c r="A120" s="2">
        <v>3293</v>
      </c>
      <c r="B120" s="79" t="s">
        <v>133</v>
      </c>
      <c r="C120" s="23"/>
    </row>
    <row r="121" spans="1:3" s="63" customFormat="1" ht="14.25" customHeight="1" hidden="1">
      <c r="A121" s="19">
        <v>7000</v>
      </c>
      <c r="B121" s="24" t="s">
        <v>40</v>
      </c>
      <c r="C121" s="22">
        <f>SUM(C122,C126)</f>
        <v>0</v>
      </c>
    </row>
    <row r="122" spans="1:3" s="63" customFormat="1" ht="14.25" customHeight="1" hidden="1">
      <c r="A122" s="19" t="s">
        <v>27</v>
      </c>
      <c r="B122" s="24" t="s">
        <v>45</v>
      </c>
      <c r="C122" s="22">
        <f>SUM(C123)</f>
        <v>0</v>
      </c>
    </row>
    <row r="123" spans="1:3" s="63" customFormat="1" ht="14.25" customHeight="1" hidden="1">
      <c r="A123" s="19">
        <v>7600</v>
      </c>
      <c r="B123" s="24" t="s">
        <v>55</v>
      </c>
      <c r="C123" s="22">
        <f>SUM(C124)</f>
        <v>0</v>
      </c>
    </row>
    <row r="124" spans="1:3" ht="15" customHeight="1" hidden="1">
      <c r="A124" s="2">
        <v>7630</v>
      </c>
      <c r="B124" s="25" t="s">
        <v>54</v>
      </c>
      <c r="C124" s="23">
        <f>SUM(C125)</f>
        <v>0</v>
      </c>
    </row>
    <row r="125" spans="1:3" ht="30" customHeight="1" hidden="1">
      <c r="A125" s="2">
        <v>7639</v>
      </c>
      <c r="B125" s="25" t="s">
        <v>56</v>
      </c>
      <c r="C125" s="23"/>
    </row>
    <row r="126" spans="1:3" s="63" customFormat="1" ht="14.25" customHeight="1" hidden="1">
      <c r="A126" s="19" t="s">
        <v>28</v>
      </c>
      <c r="B126" s="24" t="s">
        <v>29</v>
      </c>
      <c r="C126" s="22">
        <f>SUM(C127)</f>
        <v>0</v>
      </c>
    </row>
    <row r="127" spans="1:3" s="63" customFormat="1" ht="14.25" customHeight="1" hidden="1">
      <c r="A127" s="19" t="s">
        <v>30</v>
      </c>
      <c r="B127" s="24" t="s">
        <v>41</v>
      </c>
      <c r="C127" s="22">
        <f>SUM(C128)</f>
        <v>0</v>
      </c>
    </row>
    <row r="128" spans="1:3" ht="49.5" customHeight="1" hidden="1">
      <c r="A128" s="2" t="s">
        <v>52</v>
      </c>
      <c r="B128" s="25" t="s">
        <v>53</v>
      </c>
      <c r="C128" s="23"/>
    </row>
    <row r="129" spans="1:3" s="63" customFormat="1" ht="14.25" customHeight="1">
      <c r="A129" s="19" t="s">
        <v>16</v>
      </c>
      <c r="B129" s="24" t="s">
        <v>31</v>
      </c>
      <c r="C129" s="22">
        <f>SUM(C130,C135)</f>
        <v>27162639</v>
      </c>
    </row>
    <row r="130" spans="1:3" s="63" customFormat="1" ht="14.25" customHeight="1">
      <c r="A130" s="19">
        <v>5000</v>
      </c>
      <c r="B130" s="24" t="s">
        <v>32</v>
      </c>
      <c r="C130" s="22">
        <f>SUM(C131)</f>
        <v>24809382</v>
      </c>
    </row>
    <row r="131" spans="1:3" s="63" customFormat="1" ht="14.25" customHeight="1">
      <c r="A131" s="19" t="s">
        <v>33</v>
      </c>
      <c r="B131" s="20" t="s">
        <v>34</v>
      </c>
      <c r="C131" s="22">
        <f>SUM(C132,C134)</f>
        <v>24809382</v>
      </c>
    </row>
    <row r="132" spans="1:3" s="10" customFormat="1" ht="15.75" customHeight="1" hidden="1">
      <c r="A132" s="2" t="s">
        <v>109</v>
      </c>
      <c r="B132" s="17" t="s">
        <v>110</v>
      </c>
      <c r="C132" s="18">
        <f>SUM(C133)</f>
        <v>0</v>
      </c>
    </row>
    <row r="133" spans="1:3" s="10" customFormat="1" ht="15.75" customHeight="1" hidden="1">
      <c r="A133" s="2" t="s">
        <v>111</v>
      </c>
      <c r="B133" s="17" t="s">
        <v>112</v>
      </c>
      <c r="C133" s="18"/>
    </row>
    <row r="134" spans="1:3" s="10" customFormat="1" ht="15.75" customHeight="1">
      <c r="A134" s="2" t="s">
        <v>113</v>
      </c>
      <c r="B134" s="17" t="s">
        <v>114</v>
      </c>
      <c r="C134" s="18">
        <v>24809382</v>
      </c>
    </row>
    <row r="135" spans="1:3" s="63" customFormat="1" ht="14.25" customHeight="1">
      <c r="A135" s="19">
        <v>9000</v>
      </c>
      <c r="B135" s="20" t="s">
        <v>42</v>
      </c>
      <c r="C135" s="22">
        <f>SUM(C136,C138)</f>
        <v>2353257</v>
      </c>
    </row>
    <row r="136" spans="1:3" s="63" customFormat="1" ht="14.25" customHeight="1" hidden="1">
      <c r="A136" s="19">
        <v>9500</v>
      </c>
      <c r="B136" s="24" t="s">
        <v>43</v>
      </c>
      <c r="C136" s="22">
        <f>SUM(C137)</f>
        <v>0</v>
      </c>
    </row>
    <row r="137" spans="1:3" ht="27" hidden="1">
      <c r="A137" s="77">
        <v>9580</v>
      </c>
      <c r="B137" s="2" t="s">
        <v>44</v>
      </c>
      <c r="C137" s="23"/>
    </row>
    <row r="138" spans="1:3" s="63" customFormat="1" ht="14.25" customHeight="1">
      <c r="A138" s="19" t="s">
        <v>35</v>
      </c>
      <c r="B138" s="20" t="s">
        <v>57</v>
      </c>
      <c r="C138" s="22">
        <f>SUM(C139)</f>
        <v>2353257</v>
      </c>
    </row>
    <row r="139" spans="1:3" ht="41.25">
      <c r="A139" s="2">
        <v>9610</v>
      </c>
      <c r="B139" s="80" t="s">
        <v>134</v>
      </c>
      <c r="C139" s="23">
        <v>2353257</v>
      </c>
    </row>
    <row r="140" spans="1:3" s="63" customFormat="1" ht="27">
      <c r="A140" s="19" t="s">
        <v>103</v>
      </c>
      <c r="B140" s="24" t="s">
        <v>17</v>
      </c>
      <c r="C140" s="22">
        <f>SUM(C65-C81)</f>
        <v>0</v>
      </c>
    </row>
    <row r="141" spans="1:3" ht="13.5" hidden="1">
      <c r="A141" s="2" t="s">
        <v>9</v>
      </c>
      <c r="B141" s="41" t="s">
        <v>18</v>
      </c>
      <c r="C141" s="23">
        <f>SUM(C142)</f>
        <v>0</v>
      </c>
    </row>
    <row r="142" spans="1:3" ht="13.5" hidden="1">
      <c r="A142" s="2" t="s">
        <v>10</v>
      </c>
      <c r="B142" s="41" t="s">
        <v>19</v>
      </c>
      <c r="C142" s="23">
        <f>SUM(C143)</f>
        <v>0</v>
      </c>
    </row>
    <row r="143" spans="1:3" ht="13.5" hidden="1">
      <c r="A143" s="2" t="s">
        <v>36</v>
      </c>
      <c r="B143" s="41" t="s">
        <v>59</v>
      </c>
      <c r="C143" s="23">
        <f>SUM(-C140)</f>
        <v>0</v>
      </c>
    </row>
    <row r="144" spans="1:3" ht="13.5">
      <c r="A144" s="42"/>
      <c r="B144" s="43"/>
      <c r="C144" s="44"/>
    </row>
    <row r="145" spans="1:3" ht="13.5">
      <c r="A145" s="42"/>
      <c r="B145" s="43"/>
      <c r="C145" s="44"/>
    </row>
    <row r="146" spans="1:3" ht="13.5">
      <c r="A146" s="12"/>
      <c r="B146" s="26"/>
      <c r="C146" s="8"/>
    </row>
    <row r="147" spans="1:3" s="10" customFormat="1" ht="13.5">
      <c r="A147" s="9" t="s">
        <v>105</v>
      </c>
      <c r="C147" s="11" t="s">
        <v>106</v>
      </c>
    </row>
    <row r="148" spans="1:3" s="10" customFormat="1" ht="12" customHeight="1">
      <c r="A148" s="9"/>
      <c r="C148" s="11"/>
    </row>
    <row r="149" spans="1:3" s="10" customFormat="1" ht="17.25" customHeight="1">
      <c r="A149" s="9" t="s">
        <v>136</v>
      </c>
      <c r="C149" s="11"/>
    </row>
    <row r="180" spans="1:4" ht="13.5">
      <c r="A180" s="28"/>
      <c r="C180" s="28"/>
      <c r="D180" s="66"/>
    </row>
    <row r="192" spans="1:4" ht="13.5">
      <c r="A192" s="28"/>
      <c r="C192" s="28"/>
      <c r="D192" s="66"/>
    </row>
    <row r="193" spans="1:4" ht="13.5">
      <c r="A193" s="28"/>
      <c r="C193" s="28"/>
      <c r="D193" s="66"/>
    </row>
    <row r="238" ht="13.5">
      <c r="D238" s="66"/>
    </row>
    <row r="239" ht="13.5">
      <c r="D239" s="66"/>
    </row>
    <row r="240" ht="13.5">
      <c r="D240" s="66"/>
    </row>
    <row r="241" ht="13.5">
      <c r="D241" s="66"/>
    </row>
    <row r="242" spans="1:4" s="68" customFormat="1" ht="13.5">
      <c r="A242" s="27"/>
      <c r="B242" s="28"/>
      <c r="C242" s="29"/>
      <c r="D242" s="67"/>
    </row>
    <row r="243" spans="1:4" s="68" customFormat="1" ht="13.5">
      <c r="A243" s="27"/>
      <c r="B243" s="28"/>
      <c r="C243" s="29"/>
      <c r="D243" s="69"/>
    </row>
    <row r="244" spans="1:4" s="68" customFormat="1" ht="13.5">
      <c r="A244" s="27"/>
      <c r="B244" s="28"/>
      <c r="C244" s="29"/>
      <c r="D244" s="69"/>
    </row>
    <row r="245" spans="1:4" s="68" customFormat="1" ht="13.5">
      <c r="A245" s="27"/>
      <c r="B245" s="28"/>
      <c r="C245" s="29"/>
      <c r="D245" s="69"/>
    </row>
    <row r="246" spans="1:4" s="68" customFormat="1" ht="13.5">
      <c r="A246" s="27"/>
      <c r="B246" s="28"/>
      <c r="C246" s="29"/>
      <c r="D246" s="69"/>
    </row>
    <row r="247" spans="1:4" s="68" customFormat="1" ht="13.5">
      <c r="A247" s="27"/>
      <c r="B247" s="28"/>
      <c r="C247" s="29"/>
      <c r="D247" s="69"/>
    </row>
    <row r="248" spans="1:4" s="68" customFormat="1" ht="13.5">
      <c r="A248" s="27"/>
      <c r="B248" s="28"/>
      <c r="C248" s="29"/>
      <c r="D248" s="69"/>
    </row>
    <row r="249" spans="1:4" s="68" customFormat="1" ht="13.5">
      <c r="A249" s="27"/>
      <c r="B249" s="28"/>
      <c r="C249" s="29"/>
      <c r="D249" s="69"/>
    </row>
    <row r="250" spans="1:3" s="70" customFormat="1" ht="13.5">
      <c r="A250" s="27"/>
      <c r="B250" s="28"/>
      <c r="C250" s="29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13">
      <selection activeCell="B119" sqref="B119"/>
    </sheetView>
  </sheetViews>
  <sheetFormatPr defaultColWidth="9.140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6"/>
      <c r="C1" s="28"/>
    </row>
    <row r="2" spans="1:3" ht="13.5">
      <c r="A2" s="28"/>
      <c r="C2" s="47" t="s">
        <v>116</v>
      </c>
    </row>
    <row r="3" spans="1:3" ht="13.5">
      <c r="A3" s="28"/>
      <c r="C3" s="47" t="s">
        <v>0</v>
      </c>
    </row>
    <row r="4" spans="1:3" ht="13.5">
      <c r="A4" s="28"/>
      <c r="C4" s="47" t="s">
        <v>38</v>
      </c>
    </row>
    <row r="5" spans="1:3" ht="13.5">
      <c r="A5" s="28"/>
      <c r="C5" s="47" t="s">
        <v>39</v>
      </c>
    </row>
    <row r="6" spans="1:3" ht="13.5">
      <c r="A6" s="48"/>
      <c r="B6" s="48"/>
      <c r="C6" s="49"/>
    </row>
    <row r="7" spans="1:3" ht="13.5">
      <c r="A7" s="48"/>
      <c r="B7" s="48"/>
      <c r="C7" s="49"/>
    </row>
    <row r="8" spans="1:3" ht="13.5">
      <c r="A8" s="48"/>
      <c r="B8" s="48"/>
      <c r="C8" s="49"/>
    </row>
    <row r="9" spans="1:3" ht="13.5">
      <c r="A9" s="48"/>
      <c r="C9" s="47" t="s">
        <v>8</v>
      </c>
    </row>
    <row r="10" spans="1:3" ht="13.5">
      <c r="A10" s="50"/>
      <c r="B10" s="51"/>
      <c r="C10" s="51"/>
    </row>
    <row r="11" spans="1:3" ht="28.5" customHeight="1">
      <c r="A11" s="35"/>
      <c r="B11" s="84" t="s">
        <v>135</v>
      </c>
      <c r="C11" s="85"/>
    </row>
    <row r="12" spans="1:3" ht="63" customHeight="1">
      <c r="A12" s="35"/>
      <c r="B12" s="36" t="s">
        <v>104</v>
      </c>
      <c r="C12" s="37" t="s">
        <v>65</v>
      </c>
    </row>
    <row r="13" spans="1:3" ht="13.5">
      <c r="A13" s="35"/>
      <c r="B13" s="51"/>
      <c r="C13" s="52" t="s">
        <v>66</v>
      </c>
    </row>
    <row r="14" spans="1:3" ht="15" customHeight="1">
      <c r="A14" s="35"/>
      <c r="B14" s="86" t="s">
        <v>139</v>
      </c>
      <c r="C14" s="86"/>
    </row>
    <row r="15" spans="1:3" s="55" customFormat="1" ht="13.5">
      <c r="A15" s="50"/>
      <c r="B15" s="53"/>
      <c r="C15" s="54"/>
    </row>
    <row r="16" spans="1:3" s="55" customFormat="1" ht="13.5">
      <c r="A16" s="50" t="s">
        <v>67</v>
      </c>
      <c r="B16" s="53"/>
      <c r="C16" s="54"/>
    </row>
    <row r="17" spans="1:3" s="55" customFormat="1" ht="13.5">
      <c r="A17" s="50"/>
      <c r="B17" s="56"/>
      <c r="C17" s="38"/>
    </row>
    <row r="18" spans="1:3" ht="13.5">
      <c r="A18" s="51"/>
      <c r="B18" s="57" t="s">
        <v>115</v>
      </c>
      <c r="C18" s="51"/>
    </row>
    <row r="19" spans="1:3" ht="13.5">
      <c r="A19" s="51"/>
      <c r="B19" s="57" t="s">
        <v>68</v>
      </c>
      <c r="C19" s="51"/>
    </row>
    <row r="20" spans="1:3" ht="13.5">
      <c r="A20" s="51"/>
      <c r="B20" s="57" t="s">
        <v>140</v>
      </c>
      <c r="C20" s="51"/>
    </row>
    <row r="21" spans="1:3" ht="13.5">
      <c r="A21" s="58"/>
      <c r="B21" s="57" t="s">
        <v>129</v>
      </c>
      <c r="C21" s="51"/>
    </row>
    <row r="22" spans="1:3" s="10" customFormat="1" ht="13.5">
      <c r="A22" s="9"/>
      <c r="B22" s="12"/>
      <c r="C22" s="11"/>
    </row>
    <row r="23" spans="1:3" s="10" customFormat="1" ht="13.5">
      <c r="A23" s="9"/>
      <c r="B23" s="12"/>
      <c r="C23" s="31" t="s">
        <v>1</v>
      </c>
    </row>
    <row r="24" spans="1:2" s="10" customFormat="1" ht="13.5">
      <c r="A24" s="13"/>
      <c r="B24" s="13"/>
    </row>
    <row r="25" spans="1:3" s="10" customFormat="1" ht="36.75" customHeight="1">
      <c r="A25" s="71" t="s">
        <v>2</v>
      </c>
      <c r="B25" s="72" t="s">
        <v>122</v>
      </c>
      <c r="C25" s="73" t="s">
        <v>123</v>
      </c>
    </row>
    <row r="26" spans="1:3" s="10" customFormat="1" ht="26.25" customHeight="1">
      <c r="A26" s="32" t="s">
        <v>3</v>
      </c>
      <c r="B26" s="33" t="s">
        <v>124</v>
      </c>
      <c r="C26" s="34" t="s">
        <v>125</v>
      </c>
    </row>
    <row r="27" spans="1:3" s="10" customFormat="1" ht="27.75" customHeight="1">
      <c r="A27" s="32" t="s">
        <v>4</v>
      </c>
      <c r="B27" s="33" t="s">
        <v>46</v>
      </c>
      <c r="C27" s="45">
        <v>17</v>
      </c>
    </row>
    <row r="28" spans="1:3" s="10" customFormat="1" ht="27.75" customHeight="1">
      <c r="A28" s="81"/>
      <c r="B28" s="82"/>
      <c r="C28" s="83"/>
    </row>
    <row r="29" spans="1:3" s="16" customFormat="1" ht="15" customHeight="1">
      <c r="A29" s="87"/>
      <c r="B29" s="87"/>
      <c r="C29" s="14"/>
    </row>
    <row r="30" spans="1:3" s="10" customFormat="1" ht="17.25" customHeight="1">
      <c r="A30" s="76" t="s">
        <v>117</v>
      </c>
      <c r="B30" s="76"/>
      <c r="C30" s="74"/>
    </row>
    <row r="31" spans="1:3" s="16" customFormat="1" ht="15" customHeight="1">
      <c r="A31" s="15"/>
      <c r="B31" s="16" t="s">
        <v>126</v>
      </c>
      <c r="C31" s="14"/>
    </row>
    <row r="32" spans="1:3" s="16" customFormat="1" ht="15" customHeight="1">
      <c r="A32" s="15"/>
      <c r="B32" s="16" t="s">
        <v>127</v>
      </c>
      <c r="C32" s="14"/>
    </row>
    <row r="33" spans="1:3" s="16" customFormat="1" ht="15.75" customHeight="1">
      <c r="A33" s="15"/>
      <c r="B33" s="16" t="s">
        <v>128</v>
      </c>
      <c r="C33" s="14"/>
    </row>
    <row r="34" spans="1:3" s="16" customFormat="1" ht="15.75" customHeight="1">
      <c r="A34" s="15"/>
      <c r="C34" s="14"/>
    </row>
    <row r="35" spans="1:3" s="75" customFormat="1" ht="15.75" customHeight="1">
      <c r="A35" s="15"/>
      <c r="B35" s="16"/>
      <c r="C35" s="14"/>
    </row>
    <row r="36" spans="1:3" s="75" customFormat="1" ht="15.75" customHeight="1">
      <c r="A36" s="15"/>
      <c r="B36" s="16"/>
      <c r="C36" s="14"/>
    </row>
    <row r="37" spans="1:3" s="75" customFormat="1" ht="15.75" customHeight="1">
      <c r="A37" s="15"/>
      <c r="B37" s="16"/>
      <c r="C37" s="14"/>
    </row>
    <row r="38" spans="1:3" s="75" customFormat="1" ht="15.75" customHeight="1">
      <c r="A38" s="15"/>
      <c r="B38" s="16"/>
      <c r="C38" s="14"/>
    </row>
    <row r="39" spans="1:3" s="75" customFormat="1" ht="15.75" customHeight="1">
      <c r="A39" s="15"/>
      <c r="B39" s="16"/>
      <c r="C39" s="14"/>
    </row>
    <row r="40" spans="1:3" s="75" customFormat="1" ht="15.75" customHeight="1">
      <c r="A40" s="15"/>
      <c r="B40" s="16"/>
      <c r="C40" s="14"/>
    </row>
    <row r="41" spans="1:3" s="75" customFormat="1" ht="15.75" customHeight="1">
      <c r="A41" s="15"/>
      <c r="B41" s="16"/>
      <c r="C41" s="14"/>
    </row>
    <row r="42" spans="1:3" s="75" customFormat="1" ht="15.75" customHeight="1">
      <c r="A42" s="15"/>
      <c r="B42" s="16"/>
      <c r="C42" s="14"/>
    </row>
    <row r="43" spans="1:3" s="75" customFormat="1" ht="15.75" customHeight="1">
      <c r="A43" s="15"/>
      <c r="B43" s="16"/>
      <c r="C43" s="14"/>
    </row>
    <row r="44" spans="1:3" s="75" customFormat="1" ht="15.75" customHeight="1">
      <c r="A44" s="15"/>
      <c r="B44" s="16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3.5">
      <c r="A61" s="7"/>
      <c r="B61" s="1" t="s">
        <v>69</v>
      </c>
      <c r="C61" s="8"/>
    </row>
    <row r="62" spans="1:4" s="10" customFormat="1" ht="13.5">
      <c r="A62" s="9"/>
      <c r="B62" s="1"/>
      <c r="C62" s="11"/>
      <c r="D62" s="59"/>
    </row>
    <row r="63" spans="1:3" ht="50.25" customHeight="1">
      <c r="A63" s="3" t="s">
        <v>70</v>
      </c>
      <c r="B63" s="3" t="s">
        <v>71</v>
      </c>
      <c r="C63" s="5" t="s">
        <v>137</v>
      </c>
    </row>
    <row r="64" spans="1:3" ht="12.75" customHeight="1">
      <c r="A64" s="30">
        <v>1</v>
      </c>
      <c r="B64" s="3">
        <v>2</v>
      </c>
      <c r="C64" s="6">
        <v>3</v>
      </c>
    </row>
    <row r="65" spans="1:5" s="62" customFormat="1" ht="15">
      <c r="A65" s="19" t="s">
        <v>95</v>
      </c>
      <c r="B65" s="39" t="s">
        <v>96</v>
      </c>
      <c r="C65" s="22">
        <f>SUM(C66,C73,C78)</f>
        <v>80939897</v>
      </c>
      <c r="D65" s="60"/>
      <c r="E65" s="61"/>
    </row>
    <row r="66" spans="1:3" s="63" customFormat="1" ht="13.5" hidden="1">
      <c r="A66" s="19" t="s">
        <v>5</v>
      </c>
      <c r="B66" s="40" t="s">
        <v>6</v>
      </c>
      <c r="C66" s="22">
        <f>SUM(C67,C71)</f>
        <v>0</v>
      </c>
    </row>
    <row r="67" spans="1:3" s="63" customFormat="1" ht="13.5" hidden="1">
      <c r="A67" s="19">
        <v>21100</v>
      </c>
      <c r="B67" s="40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58</v>
      </c>
      <c r="C68" s="18"/>
    </row>
    <row r="69" spans="1:3" s="10" customFormat="1" ht="27" hidden="1">
      <c r="A69" s="4" t="s">
        <v>47</v>
      </c>
      <c r="B69" s="17" t="s">
        <v>48</v>
      </c>
      <c r="C69" s="18">
        <f>SUM(C70)</f>
        <v>0</v>
      </c>
    </row>
    <row r="70" spans="1:3" s="10" customFormat="1" ht="27" hidden="1">
      <c r="A70" s="4" t="s">
        <v>49</v>
      </c>
      <c r="B70" s="17" t="s">
        <v>50</v>
      </c>
      <c r="C70" s="18"/>
    </row>
    <row r="71" spans="1:3" s="61" customFormat="1" ht="13.5" hidden="1">
      <c r="A71" s="19">
        <v>21200</v>
      </c>
      <c r="B71" s="20" t="s">
        <v>61</v>
      </c>
      <c r="C71" s="21">
        <f>SUM(C72)</f>
        <v>0</v>
      </c>
    </row>
    <row r="72" spans="1:3" s="10" customFormat="1" ht="13.5" hidden="1">
      <c r="A72" s="2">
        <v>21210</v>
      </c>
      <c r="B72" s="17" t="s">
        <v>60</v>
      </c>
      <c r="C72" s="18"/>
    </row>
    <row r="73" spans="1:3" s="63" customFormat="1" ht="13.5" hidden="1">
      <c r="A73" s="19" t="s">
        <v>97</v>
      </c>
      <c r="B73" s="40" t="s">
        <v>98</v>
      </c>
      <c r="C73" s="22">
        <f>SUM(C74)</f>
        <v>0</v>
      </c>
    </row>
    <row r="74" spans="1:3" s="63" customFormat="1" ht="13.5" hidden="1">
      <c r="A74" s="19">
        <v>18000</v>
      </c>
      <c r="B74" s="40" t="s">
        <v>99</v>
      </c>
      <c r="C74" s="22">
        <f>SUM(C75)</f>
        <v>0</v>
      </c>
    </row>
    <row r="75" spans="1:3" s="10" customFormat="1" ht="13.5" hidden="1">
      <c r="A75" s="2">
        <v>18100</v>
      </c>
      <c r="B75" s="17" t="s">
        <v>100</v>
      </c>
      <c r="C75" s="18">
        <f>SUM(C76)</f>
        <v>0</v>
      </c>
    </row>
    <row r="76" spans="1:3" s="10" customFormat="1" ht="13.5" hidden="1">
      <c r="A76" s="4">
        <v>18130</v>
      </c>
      <c r="B76" s="17" t="s">
        <v>101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102</v>
      </c>
      <c r="C77" s="18"/>
    </row>
    <row r="78" spans="1:3" s="63" customFormat="1" ht="13.5">
      <c r="A78" s="19">
        <v>21700</v>
      </c>
      <c r="B78" s="40" t="s">
        <v>20</v>
      </c>
      <c r="C78" s="22">
        <f>SUM(C79:C80)</f>
        <v>80939897</v>
      </c>
    </row>
    <row r="79" spans="1:3" s="10" customFormat="1" ht="13.5">
      <c r="A79" s="2">
        <v>21710</v>
      </c>
      <c r="B79" s="2" t="s">
        <v>51</v>
      </c>
      <c r="C79" s="18">
        <f>53777258+24809382</f>
        <v>78586640</v>
      </c>
    </row>
    <row r="80" spans="1:3" s="10" customFormat="1" ht="13.5">
      <c r="A80" s="2">
        <v>21720</v>
      </c>
      <c r="B80" s="2" t="s">
        <v>62</v>
      </c>
      <c r="C80" s="18">
        <v>2353257</v>
      </c>
    </row>
    <row r="81" spans="1:3" s="63" customFormat="1" ht="13.5">
      <c r="A81" s="19" t="s">
        <v>21</v>
      </c>
      <c r="B81" s="24" t="s">
        <v>107</v>
      </c>
      <c r="C81" s="22">
        <f>SUM(C82,C129)</f>
        <v>80939897</v>
      </c>
    </row>
    <row r="82" spans="1:3" s="63" customFormat="1" ht="27">
      <c r="A82" s="19" t="s">
        <v>37</v>
      </c>
      <c r="B82" s="24" t="s">
        <v>11</v>
      </c>
      <c r="C82" s="22">
        <f>SUM(C83,C115,C121)</f>
        <v>53777258</v>
      </c>
    </row>
    <row r="83" spans="1:3" s="63" customFormat="1" ht="13.5" hidden="1">
      <c r="A83" s="19" t="s">
        <v>22</v>
      </c>
      <c r="B83" s="24" t="s">
        <v>12</v>
      </c>
      <c r="C83" s="22">
        <f>SUM(C84,C101)</f>
        <v>0</v>
      </c>
    </row>
    <row r="84" spans="1:3" s="10" customFormat="1" ht="13.5" hidden="1">
      <c r="A84" s="2" t="s">
        <v>118</v>
      </c>
      <c r="B84" s="20" t="s">
        <v>72</v>
      </c>
      <c r="C84" s="64">
        <f>SUM(C85+C95)</f>
        <v>0</v>
      </c>
    </row>
    <row r="85" spans="1:3" s="10" customFormat="1" ht="13.5" hidden="1">
      <c r="A85" s="2" t="s">
        <v>119</v>
      </c>
      <c r="B85" s="17" t="s">
        <v>120</v>
      </c>
      <c r="C85" s="64">
        <f>SUM(C86+C89+C94)</f>
        <v>0</v>
      </c>
    </row>
    <row r="86" spans="1:3" s="10" customFormat="1" ht="13.5" hidden="1">
      <c r="A86" s="2">
        <v>1110</v>
      </c>
      <c r="B86" s="17" t="s">
        <v>73</v>
      </c>
      <c r="C86" s="18">
        <f>SUM(C87:C88)</f>
        <v>0</v>
      </c>
    </row>
    <row r="87" spans="1:3" s="10" customFormat="1" ht="13.5" hidden="1">
      <c r="A87" s="2">
        <v>1114</v>
      </c>
      <c r="B87" s="17" t="s">
        <v>74</v>
      </c>
      <c r="C87" s="18"/>
    </row>
    <row r="88" spans="1:3" s="10" customFormat="1" ht="13.5" hidden="1">
      <c r="A88" s="2">
        <v>1119</v>
      </c>
      <c r="B88" s="17" t="s">
        <v>75</v>
      </c>
      <c r="C88" s="18"/>
    </row>
    <row r="89" spans="1:3" s="10" customFormat="1" ht="13.5" hidden="1">
      <c r="A89" s="2">
        <v>1140</v>
      </c>
      <c r="B89" s="17" t="s">
        <v>76</v>
      </c>
      <c r="C89" s="18">
        <f>SUM(C90:C93)</f>
        <v>0</v>
      </c>
    </row>
    <row r="90" spans="1:3" s="10" customFormat="1" ht="13.5" hidden="1">
      <c r="A90" s="2">
        <v>1142</v>
      </c>
      <c r="B90" s="17" t="s">
        <v>77</v>
      </c>
      <c r="C90" s="18"/>
    </row>
    <row r="91" spans="1:3" s="10" customFormat="1" ht="13.5" hidden="1">
      <c r="A91" s="2">
        <v>1146</v>
      </c>
      <c r="B91" s="17" t="s">
        <v>108</v>
      </c>
      <c r="C91" s="18"/>
    </row>
    <row r="92" spans="1:3" s="10" customFormat="1" ht="13.5" hidden="1">
      <c r="A92" s="2">
        <v>1147</v>
      </c>
      <c r="B92" s="17" t="s">
        <v>78</v>
      </c>
      <c r="C92" s="18"/>
    </row>
    <row r="93" spans="1:3" s="10" customFormat="1" ht="13.5" hidden="1">
      <c r="A93" s="2">
        <v>1148</v>
      </c>
      <c r="B93" s="17" t="s">
        <v>90</v>
      </c>
      <c r="C93" s="18"/>
    </row>
    <row r="94" spans="1:3" s="10" customFormat="1" ht="13.5" hidden="1">
      <c r="A94" s="2">
        <v>1150</v>
      </c>
      <c r="B94" s="17" t="s">
        <v>79</v>
      </c>
      <c r="C94" s="18"/>
    </row>
    <row r="95" spans="1:3" s="10" customFormat="1" ht="13.5" hidden="1">
      <c r="A95" s="19">
        <v>1200</v>
      </c>
      <c r="B95" s="17" t="s">
        <v>121</v>
      </c>
      <c r="C95" s="21">
        <f>SUM(C96+C97)</f>
        <v>0</v>
      </c>
    </row>
    <row r="96" spans="1:3" s="10" customFormat="1" ht="13.5" hidden="1">
      <c r="A96" s="2">
        <v>1210</v>
      </c>
      <c r="B96" s="17" t="s">
        <v>80</v>
      </c>
      <c r="C96" s="18"/>
    </row>
    <row r="97" spans="1:3" s="10" customFormat="1" ht="14.25" customHeight="1" hidden="1">
      <c r="A97" s="2">
        <v>1220</v>
      </c>
      <c r="B97" s="17" t="s">
        <v>81</v>
      </c>
      <c r="C97" s="18">
        <f>SUM(C98:C100)</f>
        <v>0</v>
      </c>
    </row>
    <row r="98" spans="1:3" s="10" customFormat="1" ht="27" hidden="1">
      <c r="A98" s="2">
        <v>1221</v>
      </c>
      <c r="B98" s="17" t="s">
        <v>82</v>
      </c>
      <c r="C98" s="18"/>
    </row>
    <row r="99" spans="1:3" s="10" customFormat="1" ht="13.5" hidden="1">
      <c r="A99" s="2">
        <v>1227</v>
      </c>
      <c r="B99" s="17" t="s">
        <v>83</v>
      </c>
      <c r="C99" s="18"/>
    </row>
    <row r="100" spans="1:3" s="10" customFormat="1" ht="27" hidden="1">
      <c r="A100" s="2">
        <v>1228</v>
      </c>
      <c r="B100" s="17" t="s">
        <v>84</v>
      </c>
      <c r="C100" s="18"/>
    </row>
    <row r="101" spans="1:3" s="63" customFormat="1" ht="13.5" hidden="1">
      <c r="A101" s="19">
        <v>2000</v>
      </c>
      <c r="B101" s="24" t="s">
        <v>23</v>
      </c>
      <c r="C101" s="22">
        <f>SUM(C102,C109,C112)</f>
        <v>0</v>
      </c>
    </row>
    <row r="102" spans="1:4" ht="17.25" customHeight="1" hidden="1">
      <c r="A102" s="19">
        <v>2100</v>
      </c>
      <c r="B102" s="24" t="s">
        <v>85</v>
      </c>
      <c r="C102" s="22">
        <f>SUM(C103,C106)</f>
        <v>0</v>
      </c>
      <c r="D102" s="65"/>
    </row>
    <row r="103" spans="1:4" ht="13.5" hidden="1">
      <c r="A103" s="2">
        <v>2110</v>
      </c>
      <c r="B103" s="25" t="s">
        <v>86</v>
      </c>
      <c r="C103" s="23">
        <f>SUM(C104:C105)</f>
        <v>0</v>
      </c>
      <c r="D103" s="59"/>
    </row>
    <row r="104" spans="1:4" ht="13.5" hidden="1">
      <c r="A104" s="2">
        <v>2111</v>
      </c>
      <c r="B104" s="25" t="s">
        <v>87</v>
      </c>
      <c r="C104" s="23"/>
      <c r="D104" s="59"/>
    </row>
    <row r="105" spans="1:4" ht="13.5" hidden="1">
      <c r="A105" s="2">
        <v>2112</v>
      </c>
      <c r="B105" s="25" t="s">
        <v>88</v>
      </c>
      <c r="C105" s="23"/>
      <c r="D105" s="59"/>
    </row>
    <row r="106" spans="1:4" ht="13.5" hidden="1">
      <c r="A106" s="2">
        <v>2120</v>
      </c>
      <c r="B106" s="25" t="s">
        <v>89</v>
      </c>
      <c r="C106" s="23">
        <f>SUM(C107:C108)</f>
        <v>0</v>
      </c>
      <c r="D106" s="59"/>
    </row>
    <row r="107" spans="1:4" ht="13.5" hidden="1">
      <c r="A107" s="2">
        <v>2121</v>
      </c>
      <c r="B107" s="25" t="s">
        <v>87</v>
      </c>
      <c r="C107" s="23"/>
      <c r="D107" s="59"/>
    </row>
    <row r="108" spans="1:4" ht="13.5" hidden="1">
      <c r="A108" s="2">
        <v>2122</v>
      </c>
      <c r="B108" s="25" t="s">
        <v>88</v>
      </c>
      <c r="C108" s="23"/>
      <c r="D108" s="59"/>
    </row>
    <row r="109" spans="1:3" ht="13.5" hidden="1">
      <c r="A109" s="19">
        <v>2200</v>
      </c>
      <c r="B109" s="24" t="s">
        <v>24</v>
      </c>
      <c r="C109" s="22">
        <f>SUM(C110)</f>
        <v>0</v>
      </c>
    </row>
    <row r="110" spans="1:3" ht="13.5" hidden="1">
      <c r="A110" s="2">
        <v>2230</v>
      </c>
      <c r="B110" s="25" t="s">
        <v>63</v>
      </c>
      <c r="C110" s="23">
        <f>SUM(C111)</f>
        <v>0</v>
      </c>
    </row>
    <row r="111" spans="1:3" ht="13.5" hidden="1">
      <c r="A111" s="2">
        <v>2239</v>
      </c>
      <c r="B111" s="25" t="s">
        <v>64</v>
      </c>
      <c r="C111" s="23"/>
    </row>
    <row r="112" spans="1:3" s="10" customFormat="1" ht="13.5" hidden="1">
      <c r="A112" s="19" t="s">
        <v>91</v>
      </c>
      <c r="B112" s="24" t="s">
        <v>92</v>
      </c>
      <c r="C112" s="22">
        <f>SUM(C113)</f>
        <v>0</v>
      </c>
    </row>
    <row r="113" spans="1:3" s="10" customFormat="1" ht="13.5" hidden="1">
      <c r="A113" s="2">
        <v>2310</v>
      </c>
      <c r="B113" s="17" t="s">
        <v>93</v>
      </c>
      <c r="C113" s="18">
        <f>SUM(C114)</f>
        <v>0</v>
      </c>
    </row>
    <row r="114" spans="1:3" s="10" customFormat="1" ht="13.5" hidden="1">
      <c r="A114" s="2">
        <v>2311</v>
      </c>
      <c r="B114" s="17" t="s">
        <v>94</v>
      </c>
      <c r="C114" s="18"/>
    </row>
    <row r="115" spans="1:3" s="63" customFormat="1" ht="14.25" customHeight="1">
      <c r="A115" s="19" t="s">
        <v>13</v>
      </c>
      <c r="B115" s="24" t="s">
        <v>14</v>
      </c>
      <c r="C115" s="22">
        <f>SUM(C116)</f>
        <v>53777258</v>
      </c>
    </row>
    <row r="116" spans="1:3" s="63" customFormat="1" ht="14.25" customHeight="1">
      <c r="A116" s="19" t="s">
        <v>15</v>
      </c>
      <c r="B116" s="24" t="s">
        <v>25</v>
      </c>
      <c r="C116" s="22">
        <f>SUM(C117)</f>
        <v>53777258</v>
      </c>
    </row>
    <row r="117" spans="1:3" s="63" customFormat="1" ht="13.5">
      <c r="A117" s="19" t="s">
        <v>26</v>
      </c>
      <c r="B117" s="78" t="s">
        <v>130</v>
      </c>
      <c r="C117" s="22">
        <f>SUM(C118)</f>
        <v>53777258</v>
      </c>
    </row>
    <row r="118" spans="1:3" ht="41.25">
      <c r="A118" s="2">
        <v>3290</v>
      </c>
      <c r="B118" s="79" t="s">
        <v>131</v>
      </c>
      <c r="C118" s="23">
        <f>SUM(C119:C120)</f>
        <v>53777258</v>
      </c>
    </row>
    <row r="119" spans="1:3" ht="27">
      <c r="A119" s="2">
        <v>3292</v>
      </c>
      <c r="B119" s="79" t="s">
        <v>132</v>
      </c>
      <c r="C119" s="23">
        <v>53777258</v>
      </c>
    </row>
    <row r="120" spans="1:3" ht="30" customHeight="1" hidden="1">
      <c r="A120" s="2">
        <v>3293</v>
      </c>
      <c r="B120" s="79" t="s">
        <v>133</v>
      </c>
      <c r="C120" s="23"/>
    </row>
    <row r="121" spans="1:3" s="63" customFormat="1" ht="14.25" customHeight="1" hidden="1">
      <c r="A121" s="19">
        <v>7000</v>
      </c>
      <c r="B121" s="24" t="s">
        <v>40</v>
      </c>
      <c r="C121" s="22">
        <f>SUM(C122,C126)</f>
        <v>0</v>
      </c>
    </row>
    <row r="122" spans="1:3" s="63" customFormat="1" ht="14.25" customHeight="1" hidden="1">
      <c r="A122" s="19" t="s">
        <v>27</v>
      </c>
      <c r="B122" s="24" t="s">
        <v>45</v>
      </c>
      <c r="C122" s="22">
        <f>SUM(C123)</f>
        <v>0</v>
      </c>
    </row>
    <row r="123" spans="1:3" s="63" customFormat="1" ht="14.25" customHeight="1" hidden="1">
      <c r="A123" s="19">
        <v>7600</v>
      </c>
      <c r="B123" s="24" t="s">
        <v>55</v>
      </c>
      <c r="C123" s="22">
        <f>SUM(C124)</f>
        <v>0</v>
      </c>
    </row>
    <row r="124" spans="1:3" ht="15" customHeight="1" hidden="1">
      <c r="A124" s="2">
        <v>7630</v>
      </c>
      <c r="B124" s="25" t="s">
        <v>54</v>
      </c>
      <c r="C124" s="23">
        <f>SUM(C125)</f>
        <v>0</v>
      </c>
    </row>
    <row r="125" spans="1:3" ht="30" customHeight="1" hidden="1">
      <c r="A125" s="2">
        <v>7639</v>
      </c>
      <c r="B125" s="25" t="s">
        <v>56</v>
      </c>
      <c r="C125" s="23"/>
    </row>
    <row r="126" spans="1:3" s="63" customFormat="1" ht="14.25" customHeight="1" hidden="1">
      <c r="A126" s="19" t="s">
        <v>28</v>
      </c>
      <c r="B126" s="24" t="s">
        <v>29</v>
      </c>
      <c r="C126" s="22">
        <f>SUM(C127)</f>
        <v>0</v>
      </c>
    </row>
    <row r="127" spans="1:3" s="63" customFormat="1" ht="14.25" customHeight="1" hidden="1">
      <c r="A127" s="19" t="s">
        <v>30</v>
      </c>
      <c r="B127" s="24" t="s">
        <v>41</v>
      </c>
      <c r="C127" s="22">
        <f>SUM(C128)</f>
        <v>0</v>
      </c>
    </row>
    <row r="128" spans="1:3" ht="49.5" customHeight="1" hidden="1">
      <c r="A128" s="2" t="s">
        <v>52</v>
      </c>
      <c r="B128" s="25" t="s">
        <v>53</v>
      </c>
      <c r="C128" s="23"/>
    </row>
    <row r="129" spans="1:3" s="63" customFormat="1" ht="14.25" customHeight="1">
      <c r="A129" s="19" t="s">
        <v>16</v>
      </c>
      <c r="B129" s="24" t="s">
        <v>31</v>
      </c>
      <c r="C129" s="22">
        <f>SUM(C130,C135)</f>
        <v>27162639</v>
      </c>
    </row>
    <row r="130" spans="1:3" s="63" customFormat="1" ht="14.25" customHeight="1">
      <c r="A130" s="19">
        <v>5000</v>
      </c>
      <c r="B130" s="24" t="s">
        <v>32</v>
      </c>
      <c r="C130" s="22">
        <f>SUM(C131)</f>
        <v>24809382</v>
      </c>
    </row>
    <row r="131" spans="1:3" s="63" customFormat="1" ht="14.25" customHeight="1">
      <c r="A131" s="19" t="s">
        <v>33</v>
      </c>
      <c r="B131" s="20" t="s">
        <v>34</v>
      </c>
      <c r="C131" s="22">
        <f>SUM(C132,C134)</f>
        <v>24809382</v>
      </c>
    </row>
    <row r="132" spans="1:3" s="10" customFormat="1" ht="15.75" customHeight="1" hidden="1">
      <c r="A132" s="2" t="s">
        <v>109</v>
      </c>
      <c r="B132" s="17" t="s">
        <v>110</v>
      </c>
      <c r="C132" s="18">
        <f>SUM(C133)</f>
        <v>0</v>
      </c>
    </row>
    <row r="133" spans="1:3" s="10" customFormat="1" ht="15.75" customHeight="1" hidden="1">
      <c r="A133" s="2" t="s">
        <v>111</v>
      </c>
      <c r="B133" s="17" t="s">
        <v>112</v>
      </c>
      <c r="C133" s="18"/>
    </row>
    <row r="134" spans="1:3" s="10" customFormat="1" ht="15.75" customHeight="1">
      <c r="A134" s="2" t="s">
        <v>113</v>
      </c>
      <c r="B134" s="17" t="s">
        <v>114</v>
      </c>
      <c r="C134" s="18">
        <v>24809382</v>
      </c>
    </row>
    <row r="135" spans="1:3" s="63" customFormat="1" ht="14.25" customHeight="1">
      <c r="A135" s="19">
        <v>9000</v>
      </c>
      <c r="B135" s="20" t="s">
        <v>42</v>
      </c>
      <c r="C135" s="22">
        <f>SUM(C136,C138)</f>
        <v>2353257</v>
      </c>
    </row>
    <row r="136" spans="1:3" s="63" customFormat="1" ht="14.25" customHeight="1" hidden="1">
      <c r="A136" s="19">
        <v>9500</v>
      </c>
      <c r="B136" s="24" t="s">
        <v>43</v>
      </c>
      <c r="C136" s="22">
        <f>SUM(C137)</f>
        <v>0</v>
      </c>
    </row>
    <row r="137" spans="1:3" ht="27" hidden="1">
      <c r="A137" s="77">
        <v>9580</v>
      </c>
      <c r="B137" s="2" t="s">
        <v>44</v>
      </c>
      <c r="C137" s="23"/>
    </row>
    <row r="138" spans="1:3" s="63" customFormat="1" ht="14.25" customHeight="1">
      <c r="A138" s="19" t="s">
        <v>35</v>
      </c>
      <c r="B138" s="20" t="s">
        <v>57</v>
      </c>
      <c r="C138" s="22">
        <f>SUM(C139)</f>
        <v>2353257</v>
      </c>
    </row>
    <row r="139" spans="1:3" ht="41.25">
      <c r="A139" s="2">
        <v>9610</v>
      </c>
      <c r="B139" s="80" t="s">
        <v>134</v>
      </c>
      <c r="C139" s="23">
        <v>2353257</v>
      </c>
    </row>
    <row r="140" spans="1:3" s="63" customFormat="1" ht="27">
      <c r="A140" s="19" t="s">
        <v>103</v>
      </c>
      <c r="B140" s="24" t="s">
        <v>17</v>
      </c>
      <c r="C140" s="22">
        <f>SUM(C65-C81)</f>
        <v>0</v>
      </c>
    </row>
    <row r="141" spans="1:3" ht="13.5" hidden="1">
      <c r="A141" s="2" t="s">
        <v>9</v>
      </c>
      <c r="B141" s="41" t="s">
        <v>18</v>
      </c>
      <c r="C141" s="23">
        <f>SUM(C142)</f>
        <v>0</v>
      </c>
    </row>
    <row r="142" spans="1:3" ht="13.5" hidden="1">
      <c r="A142" s="2" t="s">
        <v>10</v>
      </c>
      <c r="B142" s="41" t="s">
        <v>19</v>
      </c>
      <c r="C142" s="23">
        <f>SUM(C143)</f>
        <v>0</v>
      </c>
    </row>
    <row r="143" spans="1:3" ht="13.5" hidden="1">
      <c r="A143" s="2" t="s">
        <v>36</v>
      </c>
      <c r="B143" s="41" t="s">
        <v>59</v>
      </c>
      <c r="C143" s="23">
        <f>SUM(-C140)</f>
        <v>0</v>
      </c>
    </row>
    <row r="144" spans="1:3" ht="13.5">
      <c r="A144" s="42"/>
      <c r="B144" s="43"/>
      <c r="C144" s="44"/>
    </row>
    <row r="145" spans="1:3" ht="13.5">
      <c r="A145" s="42"/>
      <c r="B145" s="43"/>
      <c r="C145" s="44"/>
    </row>
    <row r="146" spans="1:3" ht="13.5">
      <c r="A146" s="12"/>
      <c r="B146" s="26"/>
      <c r="C146" s="8"/>
    </row>
    <row r="147" spans="1:3" s="10" customFormat="1" ht="13.5">
      <c r="A147" s="9" t="s">
        <v>105</v>
      </c>
      <c r="C147" s="11" t="s">
        <v>106</v>
      </c>
    </row>
    <row r="148" spans="1:3" s="10" customFormat="1" ht="12" customHeight="1">
      <c r="A148" s="9"/>
      <c r="C148" s="11"/>
    </row>
    <row r="149" spans="1:3" s="10" customFormat="1" ht="17.25" customHeight="1">
      <c r="A149" s="9" t="s">
        <v>139</v>
      </c>
      <c r="C149" s="11"/>
    </row>
    <row r="180" spans="1:4" ht="13.5">
      <c r="A180" s="28"/>
      <c r="C180" s="28"/>
      <c r="D180" s="66"/>
    </row>
    <row r="192" spans="1:4" ht="13.5">
      <c r="A192" s="28"/>
      <c r="C192" s="28"/>
      <c r="D192" s="66"/>
    </row>
    <row r="193" spans="1:4" ht="13.5">
      <c r="A193" s="28"/>
      <c r="C193" s="28"/>
      <c r="D193" s="66"/>
    </row>
    <row r="238" ht="13.5">
      <c r="D238" s="66"/>
    </row>
    <row r="239" ht="13.5">
      <c r="D239" s="66"/>
    </row>
    <row r="240" ht="13.5">
      <c r="D240" s="66"/>
    </row>
    <row r="241" ht="13.5">
      <c r="D241" s="66"/>
    </row>
    <row r="242" spans="1:4" s="68" customFormat="1" ht="13.5">
      <c r="A242" s="27"/>
      <c r="B242" s="28"/>
      <c r="C242" s="29"/>
      <c r="D242" s="67"/>
    </row>
    <row r="243" spans="1:4" s="68" customFormat="1" ht="13.5">
      <c r="A243" s="27"/>
      <c r="B243" s="28"/>
      <c r="C243" s="29"/>
      <c r="D243" s="69"/>
    </row>
    <row r="244" spans="1:4" s="68" customFormat="1" ht="13.5">
      <c r="A244" s="27"/>
      <c r="B244" s="28"/>
      <c r="C244" s="29"/>
      <c r="D244" s="69"/>
    </row>
    <row r="245" spans="1:4" s="68" customFormat="1" ht="13.5">
      <c r="A245" s="27"/>
      <c r="B245" s="28"/>
      <c r="C245" s="29"/>
      <c r="D245" s="69"/>
    </row>
    <row r="246" spans="1:4" s="68" customFormat="1" ht="13.5">
      <c r="A246" s="27"/>
      <c r="B246" s="28"/>
      <c r="C246" s="29"/>
      <c r="D246" s="69"/>
    </row>
    <row r="247" spans="1:4" s="68" customFormat="1" ht="13.5">
      <c r="A247" s="27"/>
      <c r="B247" s="28"/>
      <c r="C247" s="29"/>
      <c r="D247" s="69"/>
    </row>
    <row r="248" spans="1:4" s="68" customFormat="1" ht="13.5">
      <c r="A248" s="27"/>
      <c r="B248" s="28"/>
      <c r="C248" s="29"/>
      <c r="D248" s="69"/>
    </row>
    <row r="249" spans="1:4" s="68" customFormat="1" ht="13.5">
      <c r="A249" s="27"/>
      <c r="B249" s="28"/>
      <c r="C249" s="29"/>
      <c r="D249" s="69"/>
    </row>
    <row r="250" spans="1:3" s="70" customFormat="1" ht="13.5">
      <c r="A250" s="27"/>
      <c r="B250" s="28"/>
      <c r="C250" s="29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0"/>
  <sheetViews>
    <sheetView tabSelected="1" zoomScalePageLayoutView="0" workbookViewId="0" topLeftCell="A1">
      <selection activeCell="C135" sqref="C135"/>
    </sheetView>
  </sheetViews>
  <sheetFormatPr defaultColWidth="9.140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6"/>
      <c r="C1" s="28"/>
    </row>
    <row r="2" spans="1:3" ht="13.5">
      <c r="A2" s="28"/>
      <c r="C2" s="47" t="s">
        <v>116</v>
      </c>
    </row>
    <row r="3" spans="1:3" ht="13.5">
      <c r="A3" s="28"/>
      <c r="C3" s="47" t="s">
        <v>0</v>
      </c>
    </row>
    <row r="4" spans="1:3" ht="13.5">
      <c r="A4" s="28"/>
      <c r="C4" s="47" t="s">
        <v>38</v>
      </c>
    </row>
    <row r="5" spans="1:3" ht="13.5">
      <c r="A5" s="28"/>
      <c r="C5" s="47" t="s">
        <v>39</v>
      </c>
    </row>
    <row r="6" spans="1:3" ht="13.5">
      <c r="A6" s="48"/>
      <c r="B6" s="48"/>
      <c r="C6" s="49"/>
    </row>
    <row r="7" spans="1:3" ht="13.5">
      <c r="A7" s="48"/>
      <c r="B7" s="48"/>
      <c r="C7" s="49"/>
    </row>
    <row r="8" spans="1:3" ht="13.5">
      <c r="A8" s="48"/>
      <c r="B8" s="48"/>
      <c r="C8" s="49"/>
    </row>
    <row r="9" spans="1:3" ht="13.5">
      <c r="A9" s="48"/>
      <c r="C9" s="47" t="s">
        <v>8</v>
      </c>
    </row>
    <row r="10" spans="1:3" ht="13.5">
      <c r="A10" s="50"/>
      <c r="B10" s="51"/>
      <c r="C10" s="51"/>
    </row>
    <row r="11" spans="1:3" ht="28.5" customHeight="1">
      <c r="A11" s="35"/>
      <c r="B11" s="84" t="s">
        <v>135</v>
      </c>
      <c r="C11" s="85"/>
    </row>
    <row r="12" spans="1:3" ht="63" customHeight="1">
      <c r="A12" s="35"/>
      <c r="B12" s="36" t="s">
        <v>104</v>
      </c>
      <c r="C12" s="37" t="s">
        <v>65</v>
      </c>
    </row>
    <row r="13" spans="1:3" ht="13.5">
      <c r="A13" s="35"/>
      <c r="B13" s="51"/>
      <c r="C13" s="52" t="s">
        <v>66</v>
      </c>
    </row>
    <row r="14" spans="1:3" ht="15" customHeight="1">
      <c r="A14" s="35"/>
      <c r="B14" s="86" t="s">
        <v>141</v>
      </c>
      <c r="C14" s="86"/>
    </row>
    <row r="15" spans="1:3" s="55" customFormat="1" ht="13.5">
      <c r="A15" s="50"/>
      <c r="B15" s="53"/>
      <c r="C15" s="54"/>
    </row>
    <row r="16" spans="1:3" s="55" customFormat="1" ht="13.5">
      <c r="A16" s="50" t="s">
        <v>67</v>
      </c>
      <c r="B16" s="53"/>
      <c r="C16" s="54"/>
    </row>
    <row r="17" spans="1:3" s="55" customFormat="1" ht="13.5">
      <c r="A17" s="50"/>
      <c r="B17" s="56"/>
      <c r="C17" s="38"/>
    </row>
    <row r="18" spans="1:3" ht="13.5">
      <c r="A18" s="51"/>
      <c r="B18" s="57" t="s">
        <v>115</v>
      </c>
      <c r="C18" s="51"/>
    </row>
    <row r="19" spans="1:3" ht="13.5">
      <c r="A19" s="51"/>
      <c r="B19" s="57" t="s">
        <v>68</v>
      </c>
      <c r="C19" s="51"/>
    </row>
    <row r="20" spans="1:3" ht="13.5">
      <c r="A20" s="51"/>
      <c r="B20" s="57" t="s">
        <v>140</v>
      </c>
      <c r="C20" s="51"/>
    </row>
    <row r="21" spans="1:3" ht="13.5">
      <c r="A21" s="58"/>
      <c r="B21" s="57" t="s">
        <v>129</v>
      </c>
      <c r="C21" s="51"/>
    </row>
    <row r="22" spans="1:3" s="10" customFormat="1" ht="13.5">
      <c r="A22" s="9"/>
      <c r="B22" s="12"/>
      <c r="C22" s="11"/>
    </row>
    <row r="23" spans="1:3" s="10" customFormat="1" ht="13.5">
      <c r="A23" s="9"/>
      <c r="B23" s="12"/>
      <c r="C23" s="31" t="s">
        <v>1</v>
      </c>
    </row>
    <row r="24" spans="1:2" s="10" customFormat="1" ht="13.5">
      <c r="A24" s="13"/>
      <c r="B24" s="13"/>
    </row>
    <row r="25" spans="1:3" s="10" customFormat="1" ht="36.75" customHeight="1">
      <c r="A25" s="71" t="s">
        <v>2</v>
      </c>
      <c r="B25" s="72" t="s">
        <v>122</v>
      </c>
      <c r="C25" s="73" t="s">
        <v>123</v>
      </c>
    </row>
    <row r="26" spans="1:3" s="10" customFormat="1" ht="26.25" customHeight="1">
      <c r="A26" s="32" t="s">
        <v>3</v>
      </c>
      <c r="B26" s="33" t="s">
        <v>124</v>
      </c>
      <c r="C26" s="34" t="s">
        <v>125</v>
      </c>
    </row>
    <row r="27" spans="1:3" s="10" customFormat="1" ht="27.75" customHeight="1">
      <c r="A27" s="32" t="s">
        <v>4</v>
      </c>
      <c r="B27" s="33" t="s">
        <v>46</v>
      </c>
      <c r="C27" s="45">
        <v>17</v>
      </c>
    </row>
    <row r="28" spans="1:3" s="10" customFormat="1" ht="27.75" customHeight="1">
      <c r="A28" s="81"/>
      <c r="B28" s="82"/>
      <c r="C28" s="83"/>
    </row>
    <row r="29" spans="1:3" s="16" customFormat="1" ht="15" customHeight="1">
      <c r="A29" s="87"/>
      <c r="B29" s="87"/>
      <c r="C29" s="14"/>
    </row>
    <row r="30" spans="1:3" s="10" customFormat="1" ht="17.25" customHeight="1">
      <c r="A30" s="76" t="s">
        <v>117</v>
      </c>
      <c r="B30" s="76"/>
      <c r="C30" s="74"/>
    </row>
    <row r="31" spans="1:3" s="16" customFormat="1" ht="15" customHeight="1">
      <c r="A31" s="15"/>
      <c r="B31" s="16" t="s">
        <v>126</v>
      </c>
      <c r="C31" s="14"/>
    </row>
    <row r="32" spans="1:3" s="16" customFormat="1" ht="15" customHeight="1">
      <c r="A32" s="15"/>
      <c r="B32" s="16" t="s">
        <v>127</v>
      </c>
      <c r="C32" s="14"/>
    </row>
    <row r="33" spans="1:3" s="16" customFormat="1" ht="15.75" customHeight="1">
      <c r="A33" s="15"/>
      <c r="B33" s="16" t="s">
        <v>128</v>
      </c>
      <c r="C33" s="14"/>
    </row>
    <row r="34" spans="1:3" s="16" customFormat="1" ht="15.75" customHeight="1">
      <c r="A34" s="15"/>
      <c r="C34" s="14"/>
    </row>
    <row r="35" spans="1:3" s="75" customFormat="1" ht="15.75" customHeight="1">
      <c r="A35" s="15"/>
      <c r="B35" s="16"/>
      <c r="C35" s="14"/>
    </row>
    <row r="36" spans="1:3" s="75" customFormat="1" ht="15.75" customHeight="1">
      <c r="A36" s="15"/>
      <c r="B36" s="16"/>
      <c r="C36" s="14"/>
    </row>
    <row r="37" spans="1:3" s="75" customFormat="1" ht="15.75" customHeight="1">
      <c r="A37" s="15"/>
      <c r="B37" s="16"/>
      <c r="C37" s="14"/>
    </row>
    <row r="38" spans="1:3" s="75" customFormat="1" ht="15.75" customHeight="1">
      <c r="A38" s="15"/>
      <c r="B38" s="16"/>
      <c r="C38" s="14"/>
    </row>
    <row r="39" spans="1:3" s="75" customFormat="1" ht="15.75" customHeight="1">
      <c r="A39" s="15"/>
      <c r="B39" s="16"/>
      <c r="C39" s="14"/>
    </row>
    <row r="40" spans="1:3" s="75" customFormat="1" ht="15.75" customHeight="1">
      <c r="A40" s="15"/>
      <c r="B40" s="16"/>
      <c r="C40" s="14"/>
    </row>
    <row r="41" spans="1:3" s="75" customFormat="1" ht="15.75" customHeight="1">
      <c r="A41" s="15"/>
      <c r="B41" s="16"/>
      <c r="C41" s="14"/>
    </row>
    <row r="42" spans="1:3" s="75" customFormat="1" ht="15.75" customHeight="1">
      <c r="A42" s="15"/>
      <c r="B42" s="16"/>
      <c r="C42" s="14"/>
    </row>
    <row r="43" spans="1:3" s="75" customFormat="1" ht="15.75" customHeight="1">
      <c r="A43" s="15"/>
      <c r="B43" s="16"/>
      <c r="C43" s="14"/>
    </row>
    <row r="44" spans="1:3" s="75" customFormat="1" ht="15.75" customHeight="1">
      <c r="A44" s="15"/>
      <c r="B44" s="16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3.5">
      <c r="A61" s="7"/>
      <c r="B61" s="1" t="s">
        <v>69</v>
      </c>
      <c r="C61" s="8"/>
    </row>
    <row r="62" spans="1:4" s="10" customFormat="1" ht="13.5">
      <c r="A62" s="9"/>
      <c r="B62" s="1"/>
      <c r="C62" s="11"/>
      <c r="D62" s="59"/>
    </row>
    <row r="63" spans="1:3" ht="50.25" customHeight="1">
      <c r="A63" s="3" t="s">
        <v>70</v>
      </c>
      <c r="B63" s="3" t="s">
        <v>71</v>
      </c>
      <c r="C63" s="5" t="s">
        <v>137</v>
      </c>
    </row>
    <row r="64" spans="1:3" ht="12.75" customHeight="1">
      <c r="A64" s="30">
        <v>1</v>
      </c>
      <c r="B64" s="3">
        <v>2</v>
      </c>
      <c r="C64" s="6">
        <v>3</v>
      </c>
    </row>
    <row r="65" spans="1:5" s="62" customFormat="1" ht="15">
      <c r="A65" s="19" t="s">
        <v>95</v>
      </c>
      <c r="B65" s="39" t="s">
        <v>96</v>
      </c>
      <c r="C65" s="22">
        <f>SUM(C66,C73,C78)</f>
        <v>115721868</v>
      </c>
      <c r="D65" s="60"/>
      <c r="E65" s="61"/>
    </row>
    <row r="66" spans="1:3" s="63" customFormat="1" ht="13.5" hidden="1">
      <c r="A66" s="19" t="s">
        <v>5</v>
      </c>
      <c r="B66" s="40" t="s">
        <v>6</v>
      </c>
      <c r="C66" s="22">
        <f>SUM(C67,C71)</f>
        <v>0</v>
      </c>
    </row>
    <row r="67" spans="1:3" s="63" customFormat="1" ht="13.5" hidden="1">
      <c r="A67" s="19">
        <v>21100</v>
      </c>
      <c r="B67" s="40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58</v>
      </c>
      <c r="C68" s="18"/>
    </row>
    <row r="69" spans="1:3" s="10" customFormat="1" ht="27" hidden="1">
      <c r="A69" s="4" t="s">
        <v>47</v>
      </c>
      <c r="B69" s="17" t="s">
        <v>48</v>
      </c>
      <c r="C69" s="18">
        <f>SUM(C70)</f>
        <v>0</v>
      </c>
    </row>
    <row r="70" spans="1:3" s="10" customFormat="1" ht="27" hidden="1">
      <c r="A70" s="4" t="s">
        <v>49</v>
      </c>
      <c r="B70" s="17" t="s">
        <v>50</v>
      </c>
      <c r="C70" s="18"/>
    </row>
    <row r="71" spans="1:3" s="61" customFormat="1" ht="13.5" hidden="1">
      <c r="A71" s="19">
        <v>21200</v>
      </c>
      <c r="B71" s="20" t="s">
        <v>61</v>
      </c>
      <c r="C71" s="21">
        <f>SUM(C72)</f>
        <v>0</v>
      </c>
    </row>
    <row r="72" spans="1:3" s="10" customFormat="1" ht="13.5" hidden="1">
      <c r="A72" s="2">
        <v>21210</v>
      </c>
      <c r="B72" s="17" t="s">
        <v>60</v>
      </c>
      <c r="C72" s="18"/>
    </row>
    <row r="73" spans="1:3" s="63" customFormat="1" ht="13.5" hidden="1">
      <c r="A73" s="19" t="s">
        <v>97</v>
      </c>
      <c r="B73" s="40" t="s">
        <v>98</v>
      </c>
      <c r="C73" s="22">
        <f>SUM(C74)</f>
        <v>0</v>
      </c>
    </row>
    <row r="74" spans="1:3" s="63" customFormat="1" ht="13.5" hidden="1">
      <c r="A74" s="19">
        <v>18000</v>
      </c>
      <c r="B74" s="40" t="s">
        <v>99</v>
      </c>
      <c r="C74" s="22">
        <f>SUM(C75)</f>
        <v>0</v>
      </c>
    </row>
    <row r="75" spans="1:3" s="10" customFormat="1" ht="13.5" hidden="1">
      <c r="A75" s="2">
        <v>18100</v>
      </c>
      <c r="B75" s="17" t="s">
        <v>100</v>
      </c>
      <c r="C75" s="18">
        <f>SUM(C76)</f>
        <v>0</v>
      </c>
    </row>
    <row r="76" spans="1:3" s="10" customFormat="1" ht="13.5" hidden="1">
      <c r="A76" s="4">
        <v>18130</v>
      </c>
      <c r="B76" s="17" t="s">
        <v>101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102</v>
      </c>
      <c r="C77" s="18"/>
    </row>
    <row r="78" spans="1:3" s="63" customFormat="1" ht="13.5">
      <c r="A78" s="19">
        <v>21700</v>
      </c>
      <c r="B78" s="40" t="s">
        <v>20</v>
      </c>
      <c r="C78" s="22">
        <f>SUM(C79:C80)</f>
        <v>115721868</v>
      </c>
    </row>
    <row r="79" spans="1:3" s="10" customFormat="1" ht="13.5">
      <c r="A79" s="2">
        <v>21710</v>
      </c>
      <c r="B79" s="2" t="s">
        <v>51</v>
      </c>
      <c r="C79" s="18">
        <f>53777258+59591353</f>
        <v>113368611</v>
      </c>
    </row>
    <row r="80" spans="1:3" s="10" customFormat="1" ht="13.5">
      <c r="A80" s="2">
        <v>21720</v>
      </c>
      <c r="B80" s="2" t="s">
        <v>62</v>
      </c>
      <c r="C80" s="18">
        <v>2353257</v>
      </c>
    </row>
    <row r="81" spans="1:3" s="63" customFormat="1" ht="13.5">
      <c r="A81" s="19" t="s">
        <v>21</v>
      </c>
      <c r="B81" s="24" t="s">
        <v>107</v>
      </c>
      <c r="C81" s="22">
        <f>SUM(C82,C129)</f>
        <v>115721868</v>
      </c>
    </row>
    <row r="82" spans="1:3" s="63" customFormat="1" ht="27">
      <c r="A82" s="19" t="s">
        <v>37</v>
      </c>
      <c r="B82" s="24" t="s">
        <v>11</v>
      </c>
      <c r="C82" s="22">
        <f>SUM(C83,C115,C121)</f>
        <v>53777258</v>
      </c>
    </row>
    <row r="83" spans="1:3" s="63" customFormat="1" ht="13.5" hidden="1">
      <c r="A83" s="19" t="s">
        <v>22</v>
      </c>
      <c r="B83" s="24" t="s">
        <v>12</v>
      </c>
      <c r="C83" s="22">
        <f>SUM(C84,C101)</f>
        <v>0</v>
      </c>
    </row>
    <row r="84" spans="1:3" s="10" customFormat="1" ht="13.5" hidden="1">
      <c r="A84" s="2" t="s">
        <v>118</v>
      </c>
      <c r="B84" s="20" t="s">
        <v>72</v>
      </c>
      <c r="C84" s="64">
        <f>SUM(C85+C95)</f>
        <v>0</v>
      </c>
    </row>
    <row r="85" spans="1:3" s="10" customFormat="1" ht="13.5" hidden="1">
      <c r="A85" s="2" t="s">
        <v>119</v>
      </c>
      <c r="B85" s="17" t="s">
        <v>120</v>
      </c>
      <c r="C85" s="64">
        <f>SUM(C86+C89+C94)</f>
        <v>0</v>
      </c>
    </row>
    <row r="86" spans="1:3" s="10" customFormat="1" ht="13.5" hidden="1">
      <c r="A86" s="2">
        <v>1110</v>
      </c>
      <c r="B86" s="17" t="s">
        <v>73</v>
      </c>
      <c r="C86" s="18">
        <f>SUM(C87:C88)</f>
        <v>0</v>
      </c>
    </row>
    <row r="87" spans="1:3" s="10" customFormat="1" ht="13.5" hidden="1">
      <c r="A87" s="2">
        <v>1114</v>
      </c>
      <c r="B87" s="17" t="s">
        <v>74</v>
      </c>
      <c r="C87" s="18"/>
    </row>
    <row r="88" spans="1:3" s="10" customFormat="1" ht="13.5" hidden="1">
      <c r="A88" s="2">
        <v>1119</v>
      </c>
      <c r="B88" s="17" t="s">
        <v>75</v>
      </c>
      <c r="C88" s="18"/>
    </row>
    <row r="89" spans="1:3" s="10" customFormat="1" ht="13.5" hidden="1">
      <c r="A89" s="2">
        <v>1140</v>
      </c>
      <c r="B89" s="17" t="s">
        <v>76</v>
      </c>
      <c r="C89" s="18">
        <f>SUM(C90:C93)</f>
        <v>0</v>
      </c>
    </row>
    <row r="90" spans="1:3" s="10" customFormat="1" ht="13.5" hidden="1">
      <c r="A90" s="2">
        <v>1142</v>
      </c>
      <c r="B90" s="17" t="s">
        <v>77</v>
      </c>
      <c r="C90" s="18"/>
    </row>
    <row r="91" spans="1:3" s="10" customFormat="1" ht="13.5" hidden="1">
      <c r="A91" s="2">
        <v>1146</v>
      </c>
      <c r="B91" s="17" t="s">
        <v>108</v>
      </c>
      <c r="C91" s="18"/>
    </row>
    <row r="92" spans="1:3" s="10" customFormat="1" ht="13.5" hidden="1">
      <c r="A92" s="2">
        <v>1147</v>
      </c>
      <c r="B92" s="17" t="s">
        <v>78</v>
      </c>
      <c r="C92" s="18"/>
    </row>
    <row r="93" spans="1:3" s="10" customFormat="1" ht="13.5" hidden="1">
      <c r="A93" s="2">
        <v>1148</v>
      </c>
      <c r="B93" s="17" t="s">
        <v>90</v>
      </c>
      <c r="C93" s="18"/>
    </row>
    <row r="94" spans="1:3" s="10" customFormat="1" ht="13.5" hidden="1">
      <c r="A94" s="2">
        <v>1150</v>
      </c>
      <c r="B94" s="17" t="s">
        <v>79</v>
      </c>
      <c r="C94" s="18"/>
    </row>
    <row r="95" spans="1:3" s="10" customFormat="1" ht="13.5" hidden="1">
      <c r="A95" s="19">
        <v>1200</v>
      </c>
      <c r="B95" s="17" t="s">
        <v>121</v>
      </c>
      <c r="C95" s="21">
        <f>SUM(C96+C97)</f>
        <v>0</v>
      </c>
    </row>
    <row r="96" spans="1:3" s="10" customFormat="1" ht="13.5" hidden="1">
      <c r="A96" s="2">
        <v>1210</v>
      </c>
      <c r="B96" s="17" t="s">
        <v>80</v>
      </c>
      <c r="C96" s="18"/>
    </row>
    <row r="97" spans="1:3" s="10" customFormat="1" ht="14.25" customHeight="1" hidden="1">
      <c r="A97" s="2">
        <v>1220</v>
      </c>
      <c r="B97" s="17" t="s">
        <v>81</v>
      </c>
      <c r="C97" s="18">
        <f>SUM(C98:C100)</f>
        <v>0</v>
      </c>
    </row>
    <row r="98" spans="1:3" s="10" customFormat="1" ht="27" hidden="1">
      <c r="A98" s="2">
        <v>1221</v>
      </c>
      <c r="B98" s="17" t="s">
        <v>82</v>
      </c>
      <c r="C98" s="18"/>
    </row>
    <row r="99" spans="1:3" s="10" customFormat="1" ht="13.5" hidden="1">
      <c r="A99" s="2">
        <v>1227</v>
      </c>
      <c r="B99" s="17" t="s">
        <v>83</v>
      </c>
      <c r="C99" s="18"/>
    </row>
    <row r="100" spans="1:3" s="10" customFormat="1" ht="27" hidden="1">
      <c r="A100" s="2">
        <v>1228</v>
      </c>
      <c r="B100" s="17" t="s">
        <v>84</v>
      </c>
      <c r="C100" s="18"/>
    </row>
    <row r="101" spans="1:3" s="63" customFormat="1" ht="13.5" hidden="1">
      <c r="A101" s="19">
        <v>2000</v>
      </c>
      <c r="B101" s="24" t="s">
        <v>23</v>
      </c>
      <c r="C101" s="22">
        <f>SUM(C102,C109,C112)</f>
        <v>0</v>
      </c>
    </row>
    <row r="102" spans="1:4" ht="17.25" customHeight="1" hidden="1">
      <c r="A102" s="19">
        <v>2100</v>
      </c>
      <c r="B102" s="24" t="s">
        <v>85</v>
      </c>
      <c r="C102" s="22">
        <f>SUM(C103,C106)</f>
        <v>0</v>
      </c>
      <c r="D102" s="65"/>
    </row>
    <row r="103" spans="1:4" ht="13.5" hidden="1">
      <c r="A103" s="2">
        <v>2110</v>
      </c>
      <c r="B103" s="25" t="s">
        <v>86</v>
      </c>
      <c r="C103" s="23">
        <f>SUM(C104:C105)</f>
        <v>0</v>
      </c>
      <c r="D103" s="59"/>
    </row>
    <row r="104" spans="1:4" ht="13.5" hidden="1">
      <c r="A104" s="2">
        <v>2111</v>
      </c>
      <c r="B104" s="25" t="s">
        <v>87</v>
      </c>
      <c r="C104" s="23"/>
      <c r="D104" s="59"/>
    </row>
    <row r="105" spans="1:4" ht="13.5" hidden="1">
      <c r="A105" s="2">
        <v>2112</v>
      </c>
      <c r="B105" s="25" t="s">
        <v>88</v>
      </c>
      <c r="C105" s="23"/>
      <c r="D105" s="59"/>
    </row>
    <row r="106" spans="1:4" ht="13.5" hidden="1">
      <c r="A106" s="2">
        <v>2120</v>
      </c>
      <c r="B106" s="25" t="s">
        <v>89</v>
      </c>
      <c r="C106" s="23">
        <f>SUM(C107:C108)</f>
        <v>0</v>
      </c>
      <c r="D106" s="59"/>
    </row>
    <row r="107" spans="1:4" ht="13.5" hidden="1">
      <c r="A107" s="2">
        <v>2121</v>
      </c>
      <c r="B107" s="25" t="s">
        <v>87</v>
      </c>
      <c r="C107" s="23"/>
      <c r="D107" s="59"/>
    </row>
    <row r="108" spans="1:4" ht="13.5" hidden="1">
      <c r="A108" s="2">
        <v>2122</v>
      </c>
      <c r="B108" s="25" t="s">
        <v>88</v>
      </c>
      <c r="C108" s="23"/>
      <c r="D108" s="59"/>
    </row>
    <row r="109" spans="1:3" ht="13.5" hidden="1">
      <c r="A109" s="19">
        <v>2200</v>
      </c>
      <c r="B109" s="24" t="s">
        <v>24</v>
      </c>
      <c r="C109" s="22">
        <f>SUM(C110)</f>
        <v>0</v>
      </c>
    </row>
    <row r="110" spans="1:3" ht="13.5" hidden="1">
      <c r="A110" s="2">
        <v>2230</v>
      </c>
      <c r="B110" s="25" t="s">
        <v>63</v>
      </c>
      <c r="C110" s="23">
        <f>SUM(C111)</f>
        <v>0</v>
      </c>
    </row>
    <row r="111" spans="1:3" ht="13.5" hidden="1">
      <c r="A111" s="2">
        <v>2239</v>
      </c>
      <c r="B111" s="25" t="s">
        <v>64</v>
      </c>
      <c r="C111" s="23"/>
    </row>
    <row r="112" spans="1:3" s="10" customFormat="1" ht="13.5" hidden="1">
      <c r="A112" s="19" t="s">
        <v>91</v>
      </c>
      <c r="B112" s="24" t="s">
        <v>92</v>
      </c>
      <c r="C112" s="22">
        <f>SUM(C113)</f>
        <v>0</v>
      </c>
    </row>
    <row r="113" spans="1:3" s="10" customFormat="1" ht="13.5" hidden="1">
      <c r="A113" s="2">
        <v>2310</v>
      </c>
      <c r="B113" s="17" t="s">
        <v>93</v>
      </c>
      <c r="C113" s="18">
        <f>SUM(C114)</f>
        <v>0</v>
      </c>
    </row>
    <row r="114" spans="1:3" s="10" customFormat="1" ht="13.5" hidden="1">
      <c r="A114" s="2">
        <v>2311</v>
      </c>
      <c r="B114" s="17" t="s">
        <v>94</v>
      </c>
      <c r="C114" s="18"/>
    </row>
    <row r="115" spans="1:3" s="63" customFormat="1" ht="14.25" customHeight="1">
      <c r="A115" s="19" t="s">
        <v>13</v>
      </c>
      <c r="B115" s="24" t="s">
        <v>14</v>
      </c>
      <c r="C115" s="22">
        <f>SUM(C116)</f>
        <v>53777258</v>
      </c>
    </row>
    <row r="116" spans="1:3" s="63" customFormat="1" ht="14.25" customHeight="1">
      <c r="A116" s="19" t="s">
        <v>15</v>
      </c>
      <c r="B116" s="24" t="s">
        <v>25</v>
      </c>
      <c r="C116" s="22">
        <f>SUM(C117)</f>
        <v>53777258</v>
      </c>
    </row>
    <row r="117" spans="1:3" s="63" customFormat="1" ht="13.5">
      <c r="A117" s="19" t="s">
        <v>26</v>
      </c>
      <c r="B117" s="78" t="s">
        <v>130</v>
      </c>
      <c r="C117" s="22">
        <f>SUM(C118)</f>
        <v>53777258</v>
      </c>
    </row>
    <row r="118" spans="1:3" ht="41.25">
      <c r="A118" s="2">
        <v>3290</v>
      </c>
      <c r="B118" s="79" t="s">
        <v>131</v>
      </c>
      <c r="C118" s="23">
        <f>SUM(C119:C120)</f>
        <v>53777258</v>
      </c>
    </row>
    <row r="119" spans="1:3" ht="27">
      <c r="A119" s="2">
        <v>3292</v>
      </c>
      <c r="B119" s="79" t="s">
        <v>132</v>
      </c>
      <c r="C119" s="23">
        <v>53777258</v>
      </c>
    </row>
    <row r="120" spans="1:3" ht="30" customHeight="1" hidden="1">
      <c r="A120" s="2">
        <v>3293</v>
      </c>
      <c r="B120" s="79" t="s">
        <v>133</v>
      </c>
      <c r="C120" s="23"/>
    </row>
    <row r="121" spans="1:3" s="63" customFormat="1" ht="14.25" customHeight="1" hidden="1">
      <c r="A121" s="19">
        <v>7000</v>
      </c>
      <c r="B121" s="24" t="s">
        <v>40</v>
      </c>
      <c r="C121" s="22">
        <f>SUM(C122,C126)</f>
        <v>0</v>
      </c>
    </row>
    <row r="122" spans="1:3" s="63" customFormat="1" ht="14.25" customHeight="1" hidden="1">
      <c r="A122" s="19" t="s">
        <v>27</v>
      </c>
      <c r="B122" s="24" t="s">
        <v>45</v>
      </c>
      <c r="C122" s="22">
        <f>SUM(C123)</f>
        <v>0</v>
      </c>
    </row>
    <row r="123" spans="1:3" s="63" customFormat="1" ht="14.25" customHeight="1" hidden="1">
      <c r="A123" s="19">
        <v>7600</v>
      </c>
      <c r="B123" s="24" t="s">
        <v>55</v>
      </c>
      <c r="C123" s="22">
        <f>SUM(C124)</f>
        <v>0</v>
      </c>
    </row>
    <row r="124" spans="1:3" ht="15" customHeight="1" hidden="1">
      <c r="A124" s="2">
        <v>7630</v>
      </c>
      <c r="B124" s="25" t="s">
        <v>54</v>
      </c>
      <c r="C124" s="23">
        <f>SUM(C125)</f>
        <v>0</v>
      </c>
    </row>
    <row r="125" spans="1:3" ht="30" customHeight="1" hidden="1">
      <c r="A125" s="2">
        <v>7639</v>
      </c>
      <c r="B125" s="25" t="s">
        <v>56</v>
      </c>
      <c r="C125" s="23"/>
    </row>
    <row r="126" spans="1:3" s="63" customFormat="1" ht="14.25" customHeight="1" hidden="1">
      <c r="A126" s="19" t="s">
        <v>28</v>
      </c>
      <c r="B126" s="24" t="s">
        <v>29</v>
      </c>
      <c r="C126" s="22">
        <f>SUM(C127)</f>
        <v>0</v>
      </c>
    </row>
    <row r="127" spans="1:3" s="63" customFormat="1" ht="14.25" customHeight="1" hidden="1">
      <c r="A127" s="19" t="s">
        <v>30</v>
      </c>
      <c r="B127" s="24" t="s">
        <v>41</v>
      </c>
      <c r="C127" s="22">
        <f>SUM(C128)</f>
        <v>0</v>
      </c>
    </row>
    <row r="128" spans="1:3" ht="49.5" customHeight="1" hidden="1">
      <c r="A128" s="2" t="s">
        <v>52</v>
      </c>
      <c r="B128" s="25" t="s">
        <v>53</v>
      </c>
      <c r="C128" s="23"/>
    </row>
    <row r="129" spans="1:3" s="63" customFormat="1" ht="14.25" customHeight="1">
      <c r="A129" s="19" t="s">
        <v>16</v>
      </c>
      <c r="B129" s="24" t="s">
        <v>31</v>
      </c>
      <c r="C129" s="22">
        <f>SUM(C130,C135)</f>
        <v>61944610</v>
      </c>
    </row>
    <row r="130" spans="1:3" s="63" customFormat="1" ht="14.25" customHeight="1">
      <c r="A130" s="19">
        <v>5000</v>
      </c>
      <c r="B130" s="24" t="s">
        <v>32</v>
      </c>
      <c r="C130" s="22">
        <f>SUM(C131)</f>
        <v>59591353</v>
      </c>
    </row>
    <row r="131" spans="1:3" s="63" customFormat="1" ht="14.25" customHeight="1">
      <c r="A131" s="19" t="s">
        <v>33</v>
      </c>
      <c r="B131" s="20" t="s">
        <v>34</v>
      </c>
      <c r="C131" s="22">
        <f>SUM(C132,C134)</f>
        <v>59591353</v>
      </c>
    </row>
    <row r="132" spans="1:3" s="10" customFormat="1" ht="15.75" customHeight="1" hidden="1">
      <c r="A132" s="2" t="s">
        <v>109</v>
      </c>
      <c r="B132" s="17" t="s">
        <v>110</v>
      </c>
      <c r="C132" s="18">
        <f>SUM(C133)</f>
        <v>0</v>
      </c>
    </row>
    <row r="133" spans="1:3" s="10" customFormat="1" ht="15.75" customHeight="1" hidden="1">
      <c r="A133" s="2" t="s">
        <v>111</v>
      </c>
      <c r="B133" s="17" t="s">
        <v>112</v>
      </c>
      <c r="C133" s="18"/>
    </row>
    <row r="134" spans="1:3" s="10" customFormat="1" ht="15.75" customHeight="1">
      <c r="A134" s="2" t="s">
        <v>113</v>
      </c>
      <c r="B134" s="17" t="s">
        <v>114</v>
      </c>
      <c r="C134" s="18">
        <v>59591353</v>
      </c>
    </row>
    <row r="135" spans="1:3" s="63" customFormat="1" ht="14.25" customHeight="1">
      <c r="A135" s="19">
        <v>9000</v>
      </c>
      <c r="B135" s="20" t="s">
        <v>42</v>
      </c>
      <c r="C135" s="22">
        <f>SUM(C136,C138)</f>
        <v>2353257</v>
      </c>
    </row>
    <row r="136" spans="1:3" s="63" customFormat="1" ht="14.25" customHeight="1" hidden="1">
      <c r="A136" s="19">
        <v>9500</v>
      </c>
      <c r="B136" s="24" t="s">
        <v>43</v>
      </c>
      <c r="C136" s="22">
        <f>SUM(C137)</f>
        <v>0</v>
      </c>
    </row>
    <row r="137" spans="1:3" ht="27" hidden="1">
      <c r="A137" s="77">
        <v>9580</v>
      </c>
      <c r="B137" s="2" t="s">
        <v>44</v>
      </c>
      <c r="C137" s="23"/>
    </row>
    <row r="138" spans="1:3" s="63" customFormat="1" ht="14.25" customHeight="1">
      <c r="A138" s="19" t="s">
        <v>35</v>
      </c>
      <c r="B138" s="20" t="s">
        <v>57</v>
      </c>
      <c r="C138" s="22">
        <f>SUM(C139)</f>
        <v>2353257</v>
      </c>
    </row>
    <row r="139" spans="1:3" ht="41.25">
      <c r="A139" s="2">
        <v>9610</v>
      </c>
      <c r="B139" s="80" t="s">
        <v>134</v>
      </c>
      <c r="C139" s="23">
        <v>2353257</v>
      </c>
    </row>
    <row r="140" spans="1:3" s="63" customFormat="1" ht="27">
      <c r="A140" s="19" t="s">
        <v>103</v>
      </c>
      <c r="B140" s="24" t="s">
        <v>17</v>
      </c>
      <c r="C140" s="22">
        <f>SUM(C65-C81)</f>
        <v>0</v>
      </c>
    </row>
    <row r="141" spans="1:3" ht="13.5" hidden="1">
      <c r="A141" s="2" t="s">
        <v>9</v>
      </c>
      <c r="B141" s="41" t="s">
        <v>18</v>
      </c>
      <c r="C141" s="23">
        <f>SUM(C142)</f>
        <v>0</v>
      </c>
    </row>
    <row r="142" spans="1:3" ht="13.5" hidden="1">
      <c r="A142" s="2" t="s">
        <v>10</v>
      </c>
      <c r="B142" s="41" t="s">
        <v>19</v>
      </c>
      <c r="C142" s="23">
        <f>SUM(C143)</f>
        <v>0</v>
      </c>
    </row>
    <row r="143" spans="1:3" ht="13.5" hidden="1">
      <c r="A143" s="2" t="s">
        <v>36</v>
      </c>
      <c r="B143" s="41" t="s">
        <v>59</v>
      </c>
      <c r="C143" s="23">
        <f>SUM(-C140)</f>
        <v>0</v>
      </c>
    </row>
    <row r="144" spans="1:3" ht="13.5">
      <c r="A144" s="42"/>
      <c r="B144" s="43"/>
      <c r="C144" s="44"/>
    </row>
    <row r="145" spans="1:3" ht="13.5">
      <c r="A145" s="42"/>
      <c r="B145" s="43"/>
      <c r="C145" s="44"/>
    </row>
    <row r="146" spans="1:3" ht="13.5">
      <c r="A146" s="12"/>
      <c r="B146" s="26"/>
      <c r="C146" s="8"/>
    </row>
    <row r="147" spans="1:3" s="10" customFormat="1" ht="13.5">
      <c r="A147" s="9" t="s">
        <v>105</v>
      </c>
      <c r="C147" s="11" t="s">
        <v>106</v>
      </c>
    </row>
    <row r="148" spans="1:3" s="10" customFormat="1" ht="12" customHeight="1">
      <c r="A148" s="9"/>
      <c r="C148" s="11"/>
    </row>
    <row r="149" spans="1:3" s="10" customFormat="1" ht="17.25" customHeight="1">
      <c r="A149" s="9" t="s">
        <v>141</v>
      </c>
      <c r="C149" s="11"/>
    </row>
    <row r="180" spans="1:4" ht="13.5">
      <c r="A180" s="28"/>
      <c r="C180" s="28"/>
      <c r="D180" s="66"/>
    </row>
    <row r="192" spans="1:4" ht="13.5">
      <c r="A192" s="28"/>
      <c r="C192" s="28"/>
      <c r="D192" s="66"/>
    </row>
    <row r="193" spans="1:4" ht="13.5">
      <c r="A193" s="28"/>
      <c r="C193" s="28"/>
      <c r="D193" s="66"/>
    </row>
    <row r="238" ht="13.5">
      <c r="D238" s="66"/>
    </row>
    <row r="239" ht="13.5">
      <c r="D239" s="66"/>
    </row>
    <row r="240" ht="13.5">
      <c r="D240" s="66"/>
    </row>
    <row r="241" ht="13.5">
      <c r="D241" s="66"/>
    </row>
    <row r="242" spans="1:4" s="68" customFormat="1" ht="13.5">
      <c r="A242" s="27"/>
      <c r="B242" s="28"/>
      <c r="C242" s="29"/>
      <c r="D242" s="67"/>
    </row>
    <row r="243" spans="1:4" s="68" customFormat="1" ht="13.5">
      <c r="A243" s="27"/>
      <c r="B243" s="28"/>
      <c r="C243" s="29"/>
      <c r="D243" s="69"/>
    </row>
    <row r="244" spans="1:4" s="68" customFormat="1" ht="13.5">
      <c r="A244" s="27"/>
      <c r="B244" s="28"/>
      <c r="C244" s="29"/>
      <c r="D244" s="69"/>
    </row>
    <row r="245" spans="1:4" s="68" customFormat="1" ht="13.5">
      <c r="A245" s="27"/>
      <c r="B245" s="28"/>
      <c r="C245" s="29"/>
      <c r="D245" s="69"/>
    </row>
    <row r="246" spans="1:4" s="68" customFormat="1" ht="13.5">
      <c r="A246" s="27"/>
      <c r="B246" s="28"/>
      <c r="C246" s="29"/>
      <c r="D246" s="69"/>
    </row>
    <row r="247" spans="1:4" s="68" customFormat="1" ht="13.5">
      <c r="A247" s="27"/>
      <c r="B247" s="28"/>
      <c r="C247" s="29"/>
      <c r="D247" s="69"/>
    </row>
    <row r="248" spans="1:4" s="68" customFormat="1" ht="13.5">
      <c r="A248" s="27"/>
      <c r="B248" s="28"/>
      <c r="C248" s="29"/>
      <c r="D248" s="69"/>
    </row>
    <row r="249" spans="1:4" s="68" customFormat="1" ht="13.5">
      <c r="A249" s="27"/>
      <c r="B249" s="28"/>
      <c r="C249" s="29"/>
      <c r="D249" s="69"/>
    </row>
    <row r="250" spans="1:3" s="70" customFormat="1" ht="13.5">
      <c r="A250" s="27"/>
      <c r="B250" s="28"/>
      <c r="C250" s="29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Aivis Freidenfelds</cp:lastModifiedBy>
  <cp:lastPrinted>2016-08-16T10:45:56Z</cp:lastPrinted>
  <dcterms:created xsi:type="dcterms:W3CDTF">2006-12-13T09:33:09Z</dcterms:created>
  <dcterms:modified xsi:type="dcterms:W3CDTF">2016-08-23T10:14:18Z</dcterms:modified>
  <cp:category/>
  <cp:version/>
  <cp:contentType/>
  <cp:contentStatus/>
</cp:coreProperties>
</file>