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tabRatio="611" activeTab="0"/>
  </bookViews>
  <sheets>
    <sheet name="pas.apgroz-cet" sheetId="1" r:id="rId1"/>
    <sheet name="pas.apgroz-gadi" sheetId="2" r:id="rId2"/>
    <sheet name="pas.turnover-quart." sheetId="3" r:id="rId3"/>
    <sheet name="pas.turnover-years" sheetId="4" r:id="rId4"/>
  </sheets>
  <definedNames/>
  <calcPr fullCalcOnLoad="1"/>
</workbook>
</file>

<file path=xl/sharedStrings.xml><?xml version="1.0" encoding="utf-8"?>
<sst xmlns="http://schemas.openxmlformats.org/spreadsheetml/2006/main" count="1000" uniqueCount="29">
  <si>
    <t>KOPĀ</t>
  </si>
  <si>
    <t>I</t>
  </si>
  <si>
    <t>II</t>
  </si>
  <si>
    <t>III</t>
  </si>
  <si>
    <t>IV</t>
  </si>
  <si>
    <t>%, salīdzinot ar iepr.gada attiecīgo periodu</t>
  </si>
  <si>
    <t>gadi</t>
  </si>
  <si>
    <t>TOTAL</t>
  </si>
  <si>
    <t>%, to compare with the previous year period</t>
  </si>
  <si>
    <t>years</t>
  </si>
  <si>
    <t>...</t>
  </si>
  <si>
    <t>datu avots: CSP</t>
  </si>
  <si>
    <t>Data source: CSB</t>
  </si>
  <si>
    <t>Pasažieru apgrozība gaisa transportā (milj.pas/km)</t>
  </si>
  <si>
    <t>Ar Latvijai piederošām lidmašīnām</t>
  </si>
  <si>
    <t>By aircrafts of Latvian airlines</t>
  </si>
  <si>
    <t>regulārā satiksme</t>
  </si>
  <si>
    <t>%</t>
  </si>
  <si>
    <t>neregulārā satiksme (čārterreisi)</t>
  </si>
  <si>
    <t>Ar Latvijai piederošām lidmašīnām (regulārie+čārterreisi)</t>
  </si>
  <si>
    <t>regular flights</t>
  </si>
  <si>
    <t>chartered flights</t>
  </si>
  <si>
    <t>By aircrafts of Latvian airlines (regular+chartered flights)</t>
  </si>
  <si>
    <t>pārvadātie pasažieri (milj.pas/km)</t>
  </si>
  <si>
    <t>Passengers turnover in air transport (mill pas/km)</t>
  </si>
  <si>
    <t>passengers transported (mill pas/km)</t>
  </si>
  <si>
    <t xml:space="preserve">2017.g. ir sākusi veikt regulāros reisus vēl viena kompānija, bet, tā kā par 2017.gadu tai bija jāiesniedz </t>
  </si>
  <si>
    <t>atskaite kopā par visu gadu, tad tās pasažieru apgrozība ir iekļauta tikai 2017.gada kopējā apgrozībā, neatspoguļojot tai skaitā pa ceturkšņiem.</t>
  </si>
  <si>
    <t>Datu avots: SM Aviācijas departaments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</si>
</sst>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\ &quot;€&quot;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9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8.5"/>
      <color indexed="8"/>
      <name val="Times New Roman"/>
      <family val="1"/>
    </font>
    <font>
      <sz val="8"/>
      <color indexed="8"/>
      <name val="Times New Roman"/>
      <family val="1"/>
    </font>
    <font>
      <sz val="8.2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double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10" fontId="4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2" fillId="33" borderId="10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/>
    </xf>
    <xf numFmtId="0" fontId="1" fillId="34" borderId="12" xfId="0" applyFont="1" applyFill="1" applyBorder="1" applyAlignment="1">
      <alignment horizontal="right" vertical="top"/>
    </xf>
    <xf numFmtId="186" fontId="1" fillId="0" borderId="13" xfId="0" applyNumberFormat="1" applyFont="1" applyBorder="1" applyAlignment="1">
      <alignment vertical="top"/>
    </xf>
    <xf numFmtId="0" fontId="2" fillId="33" borderId="14" xfId="0" applyFont="1" applyFill="1" applyBorder="1" applyAlignment="1">
      <alignment horizontal="left" vertical="top"/>
    </xf>
    <xf numFmtId="0" fontId="2" fillId="33" borderId="15" xfId="0" applyFont="1" applyFill="1" applyBorder="1" applyAlignment="1">
      <alignment horizontal="left" vertical="top"/>
    </xf>
    <xf numFmtId="0" fontId="2" fillId="33" borderId="16" xfId="0" applyFont="1" applyFill="1" applyBorder="1" applyAlignment="1">
      <alignment horizontal="left" vertical="top"/>
    </xf>
    <xf numFmtId="0" fontId="2" fillId="33" borderId="17" xfId="0" applyFont="1" applyFill="1" applyBorder="1" applyAlignment="1">
      <alignment horizontal="left" vertical="top"/>
    </xf>
    <xf numFmtId="0" fontId="3" fillId="33" borderId="18" xfId="0" applyFont="1" applyFill="1" applyBorder="1" applyAlignment="1">
      <alignment horizontal="left" vertical="top"/>
    </xf>
    <xf numFmtId="186" fontId="1" fillId="0" borderId="0" xfId="0" applyNumberFormat="1" applyFont="1" applyAlignment="1">
      <alignment vertical="top"/>
    </xf>
    <xf numFmtId="186" fontId="1" fillId="0" borderId="0" xfId="0" applyNumberFormat="1" applyFont="1" applyAlignment="1">
      <alignment horizontal="right" vertical="top"/>
    </xf>
    <xf numFmtId="186" fontId="7" fillId="35" borderId="19" xfId="0" applyNumberFormat="1" applyFont="1" applyFill="1" applyBorder="1" applyAlignment="1">
      <alignment horizontal="right" vertical="top"/>
    </xf>
    <xf numFmtId="186" fontId="7" fillId="35" borderId="20" xfId="0" applyNumberFormat="1" applyFont="1" applyFill="1" applyBorder="1" applyAlignment="1">
      <alignment horizontal="right" vertical="top"/>
    </xf>
    <xf numFmtId="186" fontId="2" fillId="35" borderId="21" xfId="0" applyNumberFormat="1" applyFont="1" applyFill="1" applyBorder="1" applyAlignment="1">
      <alignment horizontal="right" vertical="top"/>
    </xf>
    <xf numFmtId="0" fontId="1" fillId="36" borderId="22" xfId="0" applyFont="1" applyFill="1" applyBorder="1" applyAlignment="1">
      <alignment horizontal="justify" vertical="top"/>
    </xf>
    <xf numFmtId="0" fontId="1" fillId="37" borderId="23" xfId="0" applyFont="1" applyFill="1" applyBorder="1" applyAlignment="1">
      <alignment horizontal="justify" vertical="top"/>
    </xf>
    <xf numFmtId="0" fontId="1" fillId="37" borderId="24" xfId="0" applyFont="1" applyFill="1" applyBorder="1" applyAlignment="1">
      <alignment horizontal="justify" vertical="top"/>
    </xf>
    <xf numFmtId="186" fontId="5" fillId="36" borderId="25" xfId="0" applyNumberFormat="1" applyFont="1" applyFill="1" applyBorder="1" applyAlignment="1">
      <alignment horizontal="right" vertical="top"/>
    </xf>
    <xf numFmtId="10" fontId="4" fillId="37" borderId="26" xfId="0" applyNumberFormat="1" applyFont="1" applyFill="1" applyBorder="1" applyAlignment="1">
      <alignment horizontal="justify" vertical="top"/>
    </xf>
    <xf numFmtId="186" fontId="1" fillId="0" borderId="19" xfId="0" applyNumberFormat="1" applyFont="1" applyBorder="1" applyAlignment="1">
      <alignment horizontal="right"/>
    </xf>
    <xf numFmtId="10" fontId="4" fillId="0" borderId="27" xfId="0" applyNumberFormat="1" applyFont="1" applyBorder="1" applyAlignment="1">
      <alignment horizontal="right" vertical="top"/>
    </xf>
    <xf numFmtId="10" fontId="4" fillId="0" borderId="28" xfId="0" applyNumberFormat="1" applyFont="1" applyBorder="1" applyAlignment="1">
      <alignment horizontal="right" vertical="top"/>
    </xf>
    <xf numFmtId="186" fontId="3" fillId="0" borderId="21" xfId="0" applyNumberFormat="1" applyFont="1" applyFill="1" applyBorder="1" applyAlignment="1">
      <alignment horizontal="right" vertical="top"/>
    </xf>
    <xf numFmtId="186" fontId="3" fillId="0" borderId="29" xfId="0" applyNumberFormat="1" applyFont="1" applyFill="1" applyBorder="1" applyAlignment="1">
      <alignment horizontal="right" vertical="top"/>
    </xf>
    <xf numFmtId="10" fontId="6" fillId="0" borderId="30" xfId="0" applyNumberFormat="1" applyFont="1" applyBorder="1" applyAlignment="1">
      <alignment horizontal="right" vertical="top"/>
    </xf>
    <xf numFmtId="2" fontId="5" fillId="36" borderId="31" xfId="0" applyNumberFormat="1" applyFont="1" applyFill="1" applyBorder="1" applyAlignment="1">
      <alignment horizontal="justify" vertical="top"/>
    </xf>
    <xf numFmtId="2" fontId="5" fillId="36" borderId="25" xfId="0" applyNumberFormat="1" applyFont="1" applyFill="1" applyBorder="1" applyAlignment="1">
      <alignment horizontal="justify" vertical="top"/>
    </xf>
    <xf numFmtId="186" fontId="1" fillId="0" borderId="17" xfId="0" applyNumberFormat="1" applyFont="1" applyBorder="1" applyAlignment="1">
      <alignment horizontal="right"/>
    </xf>
    <xf numFmtId="186" fontId="3" fillId="0" borderId="18" xfId="0" applyNumberFormat="1" applyFont="1" applyFill="1" applyBorder="1" applyAlignment="1">
      <alignment horizontal="right" vertical="top"/>
    </xf>
    <xf numFmtId="0" fontId="1" fillId="37" borderId="32" xfId="0" applyFont="1" applyFill="1" applyBorder="1" applyAlignment="1">
      <alignment horizontal="justify" vertical="top"/>
    </xf>
    <xf numFmtId="0" fontId="3" fillId="0" borderId="30" xfId="0" applyFont="1" applyBorder="1" applyAlignment="1">
      <alignment horizontal="right" vertical="top"/>
    </xf>
    <xf numFmtId="186" fontId="1" fillId="0" borderId="33" xfId="0" applyNumberFormat="1" applyFont="1" applyBorder="1" applyAlignment="1">
      <alignment horizontal="right"/>
    </xf>
    <xf numFmtId="186" fontId="1" fillId="0" borderId="34" xfId="0" applyNumberFormat="1" applyFont="1" applyBorder="1" applyAlignment="1">
      <alignment horizontal="right"/>
    </xf>
    <xf numFmtId="186" fontId="1" fillId="0" borderId="33" xfId="0" applyNumberFormat="1" applyFont="1" applyFill="1" applyBorder="1" applyAlignment="1">
      <alignment horizontal="right" vertical="top"/>
    </xf>
    <xf numFmtId="10" fontId="10" fillId="36" borderId="35" xfId="0" applyNumberFormat="1" applyFont="1" applyFill="1" applyBorder="1" applyAlignment="1">
      <alignment horizontal="justify" vertical="top"/>
    </xf>
    <xf numFmtId="10" fontId="4" fillId="0" borderId="0" xfId="0" applyNumberFormat="1" applyFont="1" applyAlignment="1">
      <alignment vertical="top"/>
    </xf>
    <xf numFmtId="10" fontId="4" fillId="0" borderId="36" xfId="0" applyNumberFormat="1" applyFont="1" applyBorder="1" applyAlignment="1">
      <alignment horizontal="right"/>
    </xf>
    <xf numFmtId="10" fontId="4" fillId="0" borderId="27" xfId="0" applyNumberFormat="1" applyFont="1" applyBorder="1" applyAlignment="1">
      <alignment horizontal="right"/>
    </xf>
    <xf numFmtId="10" fontId="6" fillId="0" borderId="30" xfId="0" applyNumberFormat="1" applyFont="1" applyFill="1" applyBorder="1" applyAlignment="1">
      <alignment horizontal="right" vertical="top"/>
    </xf>
    <xf numFmtId="10" fontId="4" fillId="0" borderId="37" xfId="0" applyNumberFormat="1" applyFont="1" applyBorder="1" applyAlignment="1">
      <alignment horizontal="right"/>
    </xf>
    <xf numFmtId="10" fontId="4" fillId="0" borderId="38" xfId="0" applyNumberFormat="1" applyFont="1" applyBorder="1" applyAlignment="1">
      <alignment horizontal="right"/>
    </xf>
    <xf numFmtId="10" fontId="6" fillId="0" borderId="39" xfId="0" applyNumberFormat="1" applyFont="1" applyFill="1" applyBorder="1" applyAlignment="1">
      <alignment horizontal="right" vertical="top"/>
    </xf>
    <xf numFmtId="186" fontId="7" fillId="35" borderId="0" xfId="0" applyNumberFormat="1" applyFont="1" applyFill="1" applyBorder="1" applyAlignment="1">
      <alignment horizontal="right" vertical="top"/>
    </xf>
    <xf numFmtId="186" fontId="7" fillId="35" borderId="40" xfId="0" applyNumberFormat="1" applyFont="1" applyFill="1" applyBorder="1" applyAlignment="1">
      <alignment horizontal="right" vertical="top"/>
    </xf>
    <xf numFmtId="186" fontId="2" fillId="35" borderId="41" xfId="0" applyNumberFormat="1" applyFont="1" applyFill="1" applyBorder="1" applyAlignment="1">
      <alignment horizontal="right" vertical="top"/>
    </xf>
    <xf numFmtId="0" fontId="1" fillId="36" borderId="42" xfId="0" applyFont="1" applyFill="1" applyBorder="1" applyAlignment="1">
      <alignment horizontal="justify" vertical="top"/>
    </xf>
    <xf numFmtId="186" fontId="5" fillId="36" borderId="31" xfId="0" applyNumberFormat="1" applyFont="1" applyFill="1" applyBorder="1" applyAlignment="1">
      <alignment horizontal="justify" vertical="top"/>
    </xf>
    <xf numFmtId="186" fontId="2" fillId="35" borderId="29" xfId="0" applyNumberFormat="1" applyFont="1" applyFill="1" applyBorder="1" applyAlignment="1">
      <alignment horizontal="right" vertical="top"/>
    </xf>
    <xf numFmtId="186" fontId="7" fillId="35" borderId="33" xfId="0" applyNumberFormat="1" applyFont="1" applyFill="1" applyBorder="1" applyAlignment="1">
      <alignment horizontal="right" vertical="top"/>
    </xf>
    <xf numFmtId="186" fontId="7" fillId="35" borderId="34" xfId="0" applyNumberFormat="1" applyFont="1" applyFill="1" applyBorder="1" applyAlignment="1">
      <alignment horizontal="right" vertical="top"/>
    </xf>
    <xf numFmtId="10" fontId="8" fillId="35" borderId="19" xfId="0" applyNumberFormat="1" applyFont="1" applyFill="1" applyBorder="1" applyAlignment="1">
      <alignment horizontal="right" vertical="top"/>
    </xf>
    <xf numFmtId="10" fontId="8" fillId="35" borderId="20" xfId="0" applyNumberFormat="1" applyFont="1" applyFill="1" applyBorder="1" applyAlignment="1">
      <alignment horizontal="right" vertical="top"/>
    </xf>
    <xf numFmtId="10" fontId="9" fillId="35" borderId="21" xfId="0" applyNumberFormat="1" applyFont="1" applyFill="1" applyBorder="1" applyAlignment="1">
      <alignment horizontal="right" vertical="top"/>
    </xf>
    <xf numFmtId="10" fontId="10" fillId="36" borderId="35" xfId="0" applyNumberFormat="1" applyFont="1" applyFill="1" applyBorder="1" applyAlignment="1">
      <alignment horizontal="right" vertical="top"/>
    </xf>
    <xf numFmtId="10" fontId="8" fillId="35" borderId="37" xfId="0" applyNumberFormat="1" applyFont="1" applyFill="1" applyBorder="1" applyAlignment="1">
      <alignment horizontal="right" vertical="top"/>
    </xf>
    <xf numFmtId="10" fontId="8" fillId="35" borderId="38" xfId="0" applyNumberFormat="1" applyFont="1" applyFill="1" applyBorder="1" applyAlignment="1">
      <alignment horizontal="right" vertical="top"/>
    </xf>
    <xf numFmtId="10" fontId="8" fillId="35" borderId="43" xfId="0" applyNumberFormat="1" applyFont="1" applyFill="1" applyBorder="1" applyAlignment="1">
      <alignment horizontal="right" vertical="top"/>
    </xf>
    <xf numFmtId="10" fontId="9" fillId="35" borderId="39" xfId="0" applyNumberFormat="1" applyFont="1" applyFill="1" applyBorder="1" applyAlignment="1">
      <alignment horizontal="right" vertical="top"/>
    </xf>
    <xf numFmtId="10" fontId="8" fillId="35" borderId="36" xfId="0" applyNumberFormat="1" applyFont="1" applyFill="1" applyBorder="1" applyAlignment="1">
      <alignment horizontal="right" vertical="top"/>
    </xf>
    <xf numFmtId="10" fontId="8" fillId="35" borderId="27" xfId="0" applyNumberFormat="1" applyFont="1" applyFill="1" applyBorder="1" applyAlignment="1">
      <alignment horizontal="right" vertical="top"/>
    </xf>
    <xf numFmtId="10" fontId="8" fillId="35" borderId="28" xfId="0" applyNumberFormat="1" applyFont="1" applyFill="1" applyBorder="1" applyAlignment="1">
      <alignment horizontal="right" vertical="top"/>
    </xf>
    <xf numFmtId="10" fontId="9" fillId="35" borderId="30" xfId="0" applyNumberFormat="1" applyFont="1" applyFill="1" applyBorder="1" applyAlignment="1">
      <alignment horizontal="right" vertical="top"/>
    </xf>
    <xf numFmtId="186" fontId="1" fillId="0" borderId="33" xfId="0" applyNumberFormat="1" applyFont="1" applyFill="1" applyBorder="1" applyAlignment="1" applyProtection="1">
      <alignment horizontal="right" vertical="top"/>
      <protection locked="0"/>
    </xf>
    <xf numFmtId="10" fontId="2" fillId="35" borderId="30" xfId="0" applyNumberFormat="1" applyFont="1" applyFill="1" applyBorder="1" applyAlignment="1">
      <alignment horizontal="right" vertical="top"/>
    </xf>
    <xf numFmtId="10" fontId="2" fillId="35" borderId="39" xfId="0" applyNumberFormat="1" applyFont="1" applyFill="1" applyBorder="1" applyAlignment="1">
      <alignment horizontal="right" vertical="top"/>
    </xf>
    <xf numFmtId="10" fontId="2" fillId="35" borderId="21" xfId="0" applyNumberFormat="1" applyFont="1" applyFill="1" applyBorder="1" applyAlignment="1">
      <alignment horizontal="right" vertical="top"/>
    </xf>
    <xf numFmtId="0" fontId="3" fillId="34" borderId="0" xfId="0" applyFont="1" applyFill="1" applyAlignment="1">
      <alignment vertical="top"/>
    </xf>
    <xf numFmtId="186" fontId="1" fillId="0" borderId="17" xfId="0" applyNumberFormat="1" applyFont="1" applyBorder="1" applyAlignment="1">
      <alignment horizontal="right" vertical="top"/>
    </xf>
    <xf numFmtId="10" fontId="4" fillId="0" borderId="0" xfId="0" applyNumberFormat="1" applyFont="1" applyBorder="1" applyAlignment="1">
      <alignment horizontal="right" vertical="top"/>
    </xf>
    <xf numFmtId="186" fontId="1" fillId="0" borderId="0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right" vertical="top"/>
    </xf>
    <xf numFmtId="186" fontId="3" fillId="0" borderId="18" xfId="0" applyNumberFormat="1" applyFont="1" applyBorder="1" applyAlignment="1">
      <alignment horizontal="right" vertical="top"/>
    </xf>
    <xf numFmtId="10" fontId="6" fillId="0" borderId="41" xfId="0" applyNumberFormat="1" applyFont="1" applyBorder="1" applyAlignment="1">
      <alignment horizontal="right" vertical="top"/>
    </xf>
    <xf numFmtId="186" fontId="3" fillId="0" borderId="41" xfId="0" applyNumberFormat="1" applyFont="1" applyBorder="1" applyAlignment="1">
      <alignment horizontal="right" vertical="top"/>
    </xf>
    <xf numFmtId="186" fontId="1" fillId="0" borderId="44" xfId="0" applyNumberFormat="1" applyFont="1" applyBorder="1" applyAlignment="1">
      <alignment horizontal="right" vertical="top"/>
    </xf>
    <xf numFmtId="10" fontId="4" fillId="0" borderId="45" xfId="0" applyNumberFormat="1" applyFont="1" applyBorder="1" applyAlignment="1">
      <alignment horizontal="right" vertical="top"/>
    </xf>
    <xf numFmtId="10" fontId="6" fillId="0" borderId="30" xfId="0" applyNumberFormat="1" applyFont="1" applyBorder="1" applyAlignment="1">
      <alignment horizontal="right" vertical="top"/>
    </xf>
    <xf numFmtId="186" fontId="1" fillId="0" borderId="46" xfId="0" applyNumberFormat="1" applyFont="1" applyBorder="1" applyAlignment="1">
      <alignment horizontal="right" vertical="top"/>
    </xf>
    <xf numFmtId="186" fontId="1" fillId="0" borderId="19" xfId="0" applyNumberFormat="1" applyFont="1" applyBorder="1" applyAlignment="1">
      <alignment horizontal="right" vertical="top"/>
    </xf>
    <xf numFmtId="186" fontId="3" fillId="0" borderId="21" xfId="0" applyNumberFormat="1" applyFont="1" applyBorder="1" applyAlignment="1">
      <alignment horizontal="right" vertical="top"/>
    </xf>
    <xf numFmtId="0" fontId="3" fillId="34" borderId="11" xfId="0" applyFont="1" applyFill="1" applyBorder="1" applyAlignment="1">
      <alignment horizontal="left" vertical="top"/>
    </xf>
    <xf numFmtId="10" fontId="3" fillId="0" borderId="30" xfId="0" applyNumberFormat="1" applyFont="1" applyBorder="1" applyAlignment="1">
      <alignment horizontal="right" vertical="top"/>
    </xf>
    <xf numFmtId="0" fontId="3" fillId="34" borderId="18" xfId="0" applyFont="1" applyFill="1" applyBorder="1" applyAlignment="1">
      <alignment horizontal="left" vertical="top"/>
    </xf>
    <xf numFmtId="10" fontId="4" fillId="0" borderId="46" xfId="0" applyNumberFormat="1" applyFont="1" applyBorder="1" applyAlignment="1">
      <alignment horizontal="right" vertical="top"/>
    </xf>
    <xf numFmtId="10" fontId="4" fillId="0" borderId="19" xfId="0" applyNumberFormat="1" applyFont="1" applyBorder="1" applyAlignment="1">
      <alignment horizontal="right" vertical="top"/>
    </xf>
    <xf numFmtId="10" fontId="6" fillId="0" borderId="21" xfId="0" applyNumberFormat="1" applyFont="1" applyBorder="1" applyAlignment="1">
      <alignment horizontal="right" vertical="top"/>
    </xf>
    <xf numFmtId="0" fontId="1" fillId="34" borderId="12" xfId="0" applyFont="1" applyFill="1" applyBorder="1" applyAlignment="1" applyProtection="1">
      <alignment horizontal="right" vertical="top"/>
      <protection locked="0"/>
    </xf>
    <xf numFmtId="0" fontId="1" fillId="34" borderId="14" xfId="0" applyFont="1" applyFill="1" applyBorder="1" applyAlignment="1">
      <alignment horizontal="right" vertical="top"/>
    </xf>
    <xf numFmtId="0" fontId="1" fillId="34" borderId="10" xfId="0" applyFont="1" applyFill="1" applyBorder="1" applyAlignment="1">
      <alignment vertical="top"/>
    </xf>
    <xf numFmtId="186" fontId="3" fillId="0" borderId="18" xfId="0" applyNumberFormat="1" applyFont="1" applyFill="1" applyBorder="1" applyAlignment="1" applyProtection="1">
      <alignment horizontal="right" vertical="top"/>
      <protection locked="0"/>
    </xf>
    <xf numFmtId="0" fontId="11" fillId="0" borderId="0" xfId="0" applyFont="1" applyAlignment="1">
      <alignment vertical="top"/>
    </xf>
    <xf numFmtId="186" fontId="1" fillId="0" borderId="40" xfId="0" applyNumberFormat="1" applyFont="1" applyBorder="1" applyAlignment="1">
      <alignment horizontal="right" vertical="top"/>
    </xf>
    <xf numFmtId="10" fontId="4" fillId="0" borderId="40" xfId="0" applyNumberFormat="1" applyFont="1" applyBorder="1" applyAlignment="1">
      <alignment horizontal="right" vertical="top"/>
    </xf>
    <xf numFmtId="10" fontId="4" fillId="0" borderId="20" xfId="0" applyNumberFormat="1" applyFont="1" applyBorder="1" applyAlignment="1">
      <alignment horizontal="right" vertical="top"/>
    </xf>
    <xf numFmtId="0" fontId="3" fillId="34" borderId="0" xfId="0" applyFont="1" applyFill="1" applyAlignment="1">
      <alignment vertical="top"/>
    </xf>
    <xf numFmtId="10" fontId="4" fillId="0" borderId="47" xfId="0" applyNumberFormat="1" applyFont="1" applyBorder="1" applyAlignment="1">
      <alignment horizontal="right" vertical="top"/>
    </xf>
    <xf numFmtId="10" fontId="4" fillId="0" borderId="38" xfId="0" applyNumberFormat="1" applyFont="1" applyBorder="1" applyAlignment="1">
      <alignment horizontal="right" vertical="top"/>
    </xf>
    <xf numFmtId="0" fontId="1" fillId="0" borderId="48" xfId="0" applyFont="1" applyBorder="1" applyAlignment="1">
      <alignment horizontal="right" vertical="top"/>
    </xf>
    <xf numFmtId="0" fontId="1" fillId="0" borderId="49" xfId="0" applyFont="1" applyBorder="1" applyAlignment="1">
      <alignment horizontal="right" vertical="top"/>
    </xf>
    <xf numFmtId="0" fontId="3" fillId="34" borderId="18" xfId="0" applyFont="1" applyFill="1" applyBorder="1" applyAlignment="1">
      <alignment horizontal="left" vertical="top"/>
    </xf>
    <xf numFmtId="0" fontId="3" fillId="34" borderId="41" xfId="0" applyFont="1" applyFill="1" applyBorder="1" applyAlignment="1">
      <alignment horizontal="left" vertical="top"/>
    </xf>
    <xf numFmtId="186" fontId="1" fillId="0" borderId="50" xfId="0" applyNumberFormat="1" applyFont="1" applyBorder="1" applyAlignment="1">
      <alignment horizontal="right" vertical="top"/>
    </xf>
    <xf numFmtId="186" fontId="1" fillId="0" borderId="12" xfId="0" applyNumberFormat="1" applyFont="1" applyBorder="1" applyAlignment="1">
      <alignment horizontal="right" vertical="top"/>
    </xf>
    <xf numFmtId="0" fontId="1" fillId="0" borderId="19" xfId="0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186" fontId="3" fillId="0" borderId="41" xfId="0" applyNumberFormat="1" applyFont="1" applyBorder="1" applyAlignment="1">
      <alignment horizontal="right" vertical="top"/>
    </xf>
    <xf numFmtId="10" fontId="6" fillId="0" borderId="41" xfId="0" applyNumberFormat="1" applyFont="1" applyBorder="1" applyAlignment="1">
      <alignment horizontal="right" vertical="top"/>
    </xf>
    <xf numFmtId="186" fontId="3" fillId="0" borderId="51" xfId="0" applyNumberFormat="1" applyFont="1" applyBorder="1" applyAlignment="1">
      <alignment horizontal="right" vertical="top"/>
    </xf>
    <xf numFmtId="10" fontId="6" fillId="0" borderId="39" xfId="0" applyNumberFormat="1" applyFont="1" applyBorder="1" applyAlignment="1">
      <alignment horizontal="right" vertical="top"/>
    </xf>
    <xf numFmtId="10" fontId="6" fillId="0" borderId="21" xfId="0" applyNumberFormat="1" applyFont="1" applyBorder="1" applyAlignment="1">
      <alignment horizontal="right" vertical="top"/>
    </xf>
    <xf numFmtId="186" fontId="3" fillId="0" borderId="18" xfId="0" applyNumberFormat="1" applyFont="1" applyBorder="1" applyAlignment="1">
      <alignment horizontal="right" vertical="top"/>
    </xf>
    <xf numFmtId="10" fontId="3" fillId="0" borderId="52" xfId="0" applyNumberFormat="1" applyFont="1" applyBorder="1" applyAlignment="1">
      <alignment horizontal="right" vertical="top"/>
    </xf>
    <xf numFmtId="10" fontId="6" fillId="0" borderId="39" xfId="0" applyNumberFormat="1" applyFont="1" applyBorder="1" applyAlignment="1">
      <alignment horizontal="right" vertical="top"/>
    </xf>
    <xf numFmtId="0" fontId="1" fillId="34" borderId="53" xfId="0" applyFont="1" applyFill="1" applyBorder="1" applyAlignment="1">
      <alignment vertical="top"/>
    </xf>
    <xf numFmtId="10" fontId="4" fillId="0" borderId="48" xfId="0" applyNumberFormat="1" applyFont="1" applyBorder="1" applyAlignment="1">
      <alignment horizontal="right" vertical="top"/>
    </xf>
    <xf numFmtId="10" fontId="4" fillId="0" borderId="49" xfId="0" applyNumberFormat="1" applyFont="1" applyBorder="1" applyAlignment="1">
      <alignment horizontal="right" vertical="top"/>
    </xf>
    <xf numFmtId="10" fontId="6" fillId="0" borderId="52" xfId="0" applyNumberFormat="1" applyFont="1" applyBorder="1" applyAlignment="1">
      <alignment horizontal="right" vertical="top"/>
    </xf>
    <xf numFmtId="10" fontId="3" fillId="0" borderId="52" xfId="0" applyNumberFormat="1" applyFont="1" applyBorder="1" applyAlignment="1">
      <alignment horizontal="right" vertical="top"/>
    </xf>
    <xf numFmtId="186" fontId="3" fillId="0" borderId="41" xfId="0" applyNumberFormat="1" applyFont="1" applyBorder="1" applyAlignment="1">
      <alignment vertical="top"/>
    </xf>
    <xf numFmtId="10" fontId="6" fillId="0" borderId="41" xfId="0" applyNumberFormat="1" applyFont="1" applyBorder="1" applyAlignment="1">
      <alignment vertical="top"/>
    </xf>
    <xf numFmtId="186" fontId="3" fillId="0" borderId="18" xfId="0" applyNumberFormat="1" applyFont="1" applyBorder="1" applyAlignment="1">
      <alignment vertical="top"/>
    </xf>
    <xf numFmtId="10" fontId="6" fillId="0" borderId="39" xfId="0" applyNumberFormat="1" applyFont="1" applyBorder="1" applyAlignment="1">
      <alignment vertical="top"/>
    </xf>
    <xf numFmtId="0" fontId="1" fillId="34" borderId="0" xfId="0" applyFont="1" applyFill="1" applyAlignment="1">
      <alignment vertical="top"/>
    </xf>
    <xf numFmtId="0" fontId="3" fillId="34" borderId="41" xfId="0" applyFont="1" applyFill="1" applyBorder="1" applyAlignment="1">
      <alignment horizontal="left" vertical="top"/>
    </xf>
    <xf numFmtId="186" fontId="1" fillId="0" borderId="54" xfId="0" applyNumberFormat="1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54" xfId="0" applyFont="1" applyBorder="1" applyAlignment="1">
      <alignment vertical="top"/>
    </xf>
    <xf numFmtId="0" fontId="1" fillId="34" borderId="14" xfId="0" applyFont="1" applyFill="1" applyBorder="1" applyAlignment="1">
      <alignment vertical="top"/>
    </xf>
    <xf numFmtId="0" fontId="1" fillId="38" borderId="14" xfId="0" applyFont="1" applyFill="1" applyBorder="1" applyAlignment="1">
      <alignment vertical="top"/>
    </xf>
    <xf numFmtId="186" fontId="3" fillId="0" borderId="21" xfId="0" applyNumberFormat="1" applyFont="1" applyBorder="1" applyAlignment="1">
      <alignment vertical="top"/>
    </xf>
    <xf numFmtId="188" fontId="3" fillId="0" borderId="52" xfId="0" applyNumberFormat="1" applyFont="1" applyBorder="1" applyAlignment="1">
      <alignment vertical="top"/>
    </xf>
    <xf numFmtId="0" fontId="1" fillId="39" borderId="14" xfId="0" applyFont="1" applyFill="1" applyBorder="1" applyAlignment="1">
      <alignment vertical="top"/>
    </xf>
    <xf numFmtId="186" fontId="3" fillId="19" borderId="18" xfId="0" applyNumberFormat="1" applyFont="1" applyFill="1" applyBorder="1" applyAlignment="1">
      <alignment vertical="top"/>
    </xf>
    <xf numFmtId="0" fontId="1" fillId="19" borderId="0" xfId="0" applyFont="1" applyFill="1" applyAlignment="1">
      <alignment vertical="top"/>
    </xf>
    <xf numFmtId="0" fontId="14" fillId="19" borderId="0" xfId="0" applyFont="1" applyFill="1" applyAlignment="1">
      <alignment/>
    </xf>
    <xf numFmtId="186" fontId="3" fillId="19" borderId="21" xfId="0" applyNumberFormat="1" applyFont="1" applyFill="1" applyBorder="1" applyAlignment="1">
      <alignment vertical="top"/>
    </xf>
    <xf numFmtId="186" fontId="3" fillId="0" borderId="18" xfId="0" applyNumberFormat="1" applyFont="1" applyFill="1" applyBorder="1" applyAlignment="1">
      <alignment vertical="top"/>
    </xf>
    <xf numFmtId="10" fontId="6" fillId="0" borderId="41" xfId="0" applyNumberFormat="1" applyFont="1" applyFill="1" applyBorder="1" applyAlignment="1">
      <alignment vertical="top"/>
    </xf>
    <xf numFmtId="186" fontId="3" fillId="0" borderId="21" xfId="0" applyNumberFormat="1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34" borderId="14" xfId="0" applyFont="1" applyFill="1" applyBorder="1" applyAlignment="1" applyProtection="1">
      <alignment vertical="top"/>
      <protection locked="0"/>
    </xf>
    <xf numFmtId="0" fontId="1" fillId="34" borderId="14" xfId="0" applyFont="1" applyFill="1" applyBorder="1" applyAlignment="1" applyProtection="1">
      <alignment horizontal="right" vertical="top"/>
      <protection locked="0"/>
    </xf>
    <xf numFmtId="0" fontId="1" fillId="38" borderId="12" xfId="0" applyFont="1" applyFill="1" applyBorder="1" applyAlignment="1">
      <alignment vertical="top"/>
    </xf>
    <xf numFmtId="193" fontId="1" fillId="0" borderId="54" xfId="0" applyNumberFormat="1" applyFont="1" applyBorder="1" applyAlignment="1">
      <alignment vertical="top"/>
    </xf>
    <xf numFmtId="0" fontId="1" fillId="39" borderId="27" xfId="0" applyFont="1" applyFill="1" applyBorder="1" applyAlignment="1">
      <alignment vertical="top"/>
    </xf>
    <xf numFmtId="0" fontId="1" fillId="39" borderId="55" xfId="0" applyFont="1" applyFill="1" applyBorder="1" applyAlignment="1">
      <alignment vertical="top"/>
    </xf>
    <xf numFmtId="186" fontId="1" fillId="0" borderId="56" xfId="0" applyNumberFormat="1" applyFont="1" applyBorder="1" applyAlignment="1">
      <alignment vertical="top"/>
    </xf>
    <xf numFmtId="0" fontId="1" fillId="39" borderId="56" xfId="0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28"/>
          <c:w val="0.942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'pas.apgroz-gadi'!$A$5:$A$34</c:f>
              <c:numCache/>
            </c:numRef>
          </c:cat>
          <c:val>
            <c:numRef>
              <c:f>'pas.apgroz-gadi'!$B$5:$B$34</c:f>
              <c:numCache/>
            </c:numRef>
          </c:val>
        </c:ser>
        <c:axId val="54819889"/>
        <c:axId val="23616954"/>
      </c:barChart>
      <c:catAx>
        <c:axId val="5481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16954"/>
        <c:crosses val="autoZero"/>
        <c:auto val="1"/>
        <c:lblOffset val="100"/>
        <c:tickLblSkip val="1"/>
        <c:noMultiLvlLbl val="0"/>
      </c:catAx>
      <c:valAx>
        <c:axId val="23616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milj.pas/km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19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2775"/>
          <c:w val="0.9395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'pas.turnover-years'!$B$3</c:f>
              <c:strCache>
                <c:ptCount val="1"/>
                <c:pt idx="0">
                  <c:v>passengers transported (mill pas/km)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'pas.turnover-years'!$A$6:$A$34</c:f>
              <c:numCache/>
            </c:numRef>
          </c:cat>
          <c:val>
            <c:numRef>
              <c:f>'pas.turnover-years'!$B$6:$B$34</c:f>
              <c:numCache/>
            </c:numRef>
          </c:val>
        </c:ser>
        <c:axId val="11225995"/>
        <c:axId val="33925092"/>
      </c:barChart>
      <c:catAx>
        <c:axId val="11225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25092"/>
        <c:crosses val="autoZero"/>
        <c:auto val="1"/>
        <c:lblOffset val="100"/>
        <c:tickLblSkip val="1"/>
        <c:noMultiLvlLbl val="0"/>
      </c:catAx>
      <c:valAx>
        <c:axId val="33925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thou tons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25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361950</xdr:rowOff>
    </xdr:from>
    <xdr:to>
      <xdr:col>18</xdr:col>
      <xdr:colOff>533400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514475" y="971550"/>
        <a:ext cx="100965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2</xdr:row>
      <xdr:rowOff>47625</xdr:rowOff>
    </xdr:from>
    <xdr:to>
      <xdr:col>18</xdr:col>
      <xdr:colOff>38100</xdr:colOff>
      <xdr:row>25</xdr:row>
      <xdr:rowOff>142875</xdr:rowOff>
    </xdr:to>
    <xdr:graphicFrame>
      <xdr:nvGraphicFramePr>
        <xdr:cNvPr id="1" name="Chart 2"/>
        <xdr:cNvGraphicFramePr/>
      </xdr:nvGraphicFramePr>
      <xdr:xfrm>
        <a:off x="1685925" y="561975"/>
        <a:ext cx="92583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8"/>
  <sheetViews>
    <sheetView showGridLines="0" tabSelected="1" workbookViewId="0" topLeftCell="A125">
      <selection activeCell="G158" sqref="G158"/>
    </sheetView>
  </sheetViews>
  <sheetFormatPr defaultColWidth="9.140625" defaultRowHeight="12.75"/>
  <cols>
    <col min="1" max="1" width="6.28125" style="2" customWidth="1"/>
    <col min="2" max="2" width="8.140625" style="15" customWidth="1"/>
    <col min="3" max="3" width="9.8515625" style="41" customWidth="1"/>
    <col min="4" max="4" width="8.57421875" style="15" customWidth="1"/>
    <col min="5" max="5" width="8.140625" style="41" customWidth="1"/>
    <col min="6" max="6" width="8.140625" style="15" customWidth="1"/>
    <col min="7" max="16384" width="9.140625" style="2" customWidth="1"/>
  </cols>
  <sheetData>
    <row r="1" spans="1:8" ht="19.5" customHeight="1">
      <c r="A1" s="1" t="s">
        <v>13</v>
      </c>
      <c r="H1" s="5" t="s">
        <v>28</v>
      </c>
    </row>
    <row r="2" spans="1:11" ht="19.5" customHeight="1" thickBot="1">
      <c r="A2" s="5" t="s">
        <v>14</v>
      </c>
      <c r="K2" s="5"/>
    </row>
    <row r="3" spans="1:7" ht="78">
      <c r="A3" s="20"/>
      <c r="B3" s="31" t="s">
        <v>16</v>
      </c>
      <c r="C3" s="40" t="s">
        <v>17</v>
      </c>
      <c r="D3" s="31" t="s">
        <v>18</v>
      </c>
      <c r="E3" s="40" t="s">
        <v>17</v>
      </c>
      <c r="F3" s="32" t="s">
        <v>0</v>
      </c>
      <c r="G3" s="35" t="s">
        <v>5</v>
      </c>
    </row>
    <row r="4" spans="1:7" ht="12.75">
      <c r="A4" s="13" t="s">
        <v>1</v>
      </c>
      <c r="B4" s="37">
        <v>45.9</v>
      </c>
      <c r="C4" s="42" t="s">
        <v>10</v>
      </c>
      <c r="D4" s="33" t="s">
        <v>10</v>
      </c>
      <c r="E4" s="45" t="s">
        <v>10</v>
      </c>
      <c r="F4" s="25" t="s">
        <v>10</v>
      </c>
      <c r="G4" s="26" t="s">
        <v>10</v>
      </c>
    </row>
    <row r="5" spans="1:7" ht="12.75">
      <c r="A5" s="13" t="s">
        <v>2</v>
      </c>
      <c r="B5" s="37">
        <v>51.1</v>
      </c>
      <c r="C5" s="43" t="s">
        <v>10</v>
      </c>
      <c r="D5" s="33" t="s">
        <v>10</v>
      </c>
      <c r="E5" s="46" t="s">
        <v>10</v>
      </c>
      <c r="F5" s="25" t="s">
        <v>10</v>
      </c>
      <c r="G5" s="26" t="s">
        <v>10</v>
      </c>
    </row>
    <row r="6" spans="1:7" ht="12.75">
      <c r="A6" s="13" t="s">
        <v>3</v>
      </c>
      <c r="B6" s="37">
        <v>55</v>
      </c>
      <c r="C6" s="43" t="s">
        <v>10</v>
      </c>
      <c r="D6" s="33" t="s">
        <v>10</v>
      </c>
      <c r="E6" s="46" t="s">
        <v>10</v>
      </c>
      <c r="F6" s="25" t="s">
        <v>10</v>
      </c>
      <c r="G6" s="26" t="s">
        <v>10</v>
      </c>
    </row>
    <row r="7" spans="1:7" ht="12.75">
      <c r="A7" s="13" t="s">
        <v>4</v>
      </c>
      <c r="B7" s="37">
        <v>36.8</v>
      </c>
      <c r="C7" s="43" t="s">
        <v>10</v>
      </c>
      <c r="D7" s="33" t="s">
        <v>10</v>
      </c>
      <c r="E7" s="46" t="s">
        <v>10</v>
      </c>
      <c r="F7" s="25" t="s">
        <v>10</v>
      </c>
      <c r="G7" s="27" t="s">
        <v>10</v>
      </c>
    </row>
    <row r="8" spans="1:7" s="1" customFormat="1" ht="13.5" thickBot="1">
      <c r="A8" s="14">
        <v>1993</v>
      </c>
      <c r="B8" s="29">
        <f>SUM(B4:B7)</f>
        <v>188.8</v>
      </c>
      <c r="C8" s="44">
        <f>B8/F8</f>
        <v>0.8964862298195632</v>
      </c>
      <c r="D8" s="34">
        <v>21.8</v>
      </c>
      <c r="E8" s="47">
        <f>D8/F8</f>
        <v>0.10351377018043684</v>
      </c>
      <c r="F8" s="28">
        <f>SUM(B8,D8)</f>
        <v>210.60000000000002</v>
      </c>
      <c r="G8" s="36" t="s">
        <v>10</v>
      </c>
    </row>
    <row r="9" spans="1:7" ht="12.75">
      <c r="A9" s="13" t="s">
        <v>1</v>
      </c>
      <c r="B9" s="37">
        <v>23.3</v>
      </c>
      <c r="C9" s="42" t="s">
        <v>10</v>
      </c>
      <c r="D9" s="33" t="s">
        <v>10</v>
      </c>
      <c r="E9" s="45" t="s">
        <v>10</v>
      </c>
      <c r="F9" s="25" t="s">
        <v>10</v>
      </c>
      <c r="G9" s="26" t="s">
        <v>10</v>
      </c>
    </row>
    <row r="10" spans="1:7" ht="12.75">
      <c r="A10" s="13" t="s">
        <v>2</v>
      </c>
      <c r="B10" s="37">
        <v>34.4</v>
      </c>
      <c r="C10" s="43" t="s">
        <v>10</v>
      </c>
      <c r="D10" s="33" t="s">
        <v>10</v>
      </c>
      <c r="E10" s="46" t="s">
        <v>10</v>
      </c>
      <c r="F10" s="25" t="s">
        <v>10</v>
      </c>
      <c r="G10" s="26" t="s">
        <v>10</v>
      </c>
    </row>
    <row r="11" spans="1:7" ht="12.75">
      <c r="A11" s="13" t="s">
        <v>3</v>
      </c>
      <c r="B11" s="37">
        <v>43.1</v>
      </c>
      <c r="C11" s="43" t="s">
        <v>10</v>
      </c>
      <c r="D11" s="33" t="s">
        <v>10</v>
      </c>
      <c r="E11" s="46" t="s">
        <v>10</v>
      </c>
      <c r="F11" s="25" t="s">
        <v>10</v>
      </c>
      <c r="G11" s="26" t="s">
        <v>10</v>
      </c>
    </row>
    <row r="12" spans="1:7" ht="12.75">
      <c r="A12" s="13" t="s">
        <v>4</v>
      </c>
      <c r="B12" s="38">
        <v>43.8</v>
      </c>
      <c r="C12" s="43" t="s">
        <v>10</v>
      </c>
      <c r="D12" s="33" t="s">
        <v>10</v>
      </c>
      <c r="E12" s="46" t="s">
        <v>10</v>
      </c>
      <c r="F12" s="25" t="s">
        <v>10</v>
      </c>
      <c r="G12" s="27" t="s">
        <v>10</v>
      </c>
    </row>
    <row r="13" spans="1:7" s="1" customFormat="1" ht="13.5" thickBot="1">
      <c r="A13" s="7">
        <v>1994</v>
      </c>
      <c r="B13" s="29">
        <f>SUM(B9:B12)</f>
        <v>144.60000000000002</v>
      </c>
      <c r="C13" s="44">
        <f>B13/F13</f>
        <v>0.5343680709534369</v>
      </c>
      <c r="D13" s="34">
        <v>126</v>
      </c>
      <c r="E13" s="47">
        <f>D13/F13</f>
        <v>0.46563192904656314</v>
      </c>
      <c r="F13" s="28">
        <f>SUM(B13,D13)</f>
        <v>270.6</v>
      </c>
      <c r="G13" s="30">
        <f>F13/F8</f>
        <v>1.2849002849002849</v>
      </c>
    </row>
    <row r="14" spans="1:7" ht="12.75">
      <c r="A14" s="6" t="s">
        <v>1</v>
      </c>
      <c r="B14" s="39">
        <v>38.6</v>
      </c>
      <c r="C14" s="42" t="s">
        <v>10</v>
      </c>
      <c r="D14" s="33" t="s">
        <v>10</v>
      </c>
      <c r="E14" s="45" t="s">
        <v>10</v>
      </c>
      <c r="F14" s="25" t="s">
        <v>10</v>
      </c>
      <c r="G14" s="26" t="s">
        <v>10</v>
      </c>
    </row>
    <row r="15" spans="1:7" ht="12.75">
      <c r="A15" s="6" t="s">
        <v>2</v>
      </c>
      <c r="B15" s="39">
        <v>55.6</v>
      </c>
      <c r="C15" s="43" t="s">
        <v>10</v>
      </c>
      <c r="D15" s="33" t="s">
        <v>10</v>
      </c>
      <c r="E15" s="46" t="s">
        <v>10</v>
      </c>
      <c r="F15" s="25" t="s">
        <v>10</v>
      </c>
      <c r="G15" s="26" t="s">
        <v>10</v>
      </c>
    </row>
    <row r="16" spans="1:7" ht="12.75">
      <c r="A16" s="6" t="s">
        <v>3</v>
      </c>
      <c r="B16" s="39">
        <v>70.3</v>
      </c>
      <c r="C16" s="43" t="s">
        <v>10</v>
      </c>
      <c r="D16" s="33" t="s">
        <v>10</v>
      </c>
      <c r="E16" s="46" t="s">
        <v>10</v>
      </c>
      <c r="F16" s="25" t="s">
        <v>10</v>
      </c>
      <c r="G16" s="26" t="s">
        <v>10</v>
      </c>
    </row>
    <row r="17" spans="1:7" ht="12.75">
      <c r="A17" s="6" t="s">
        <v>4</v>
      </c>
      <c r="B17" s="39">
        <v>99.5</v>
      </c>
      <c r="C17" s="43" t="s">
        <v>10</v>
      </c>
      <c r="D17" s="33" t="s">
        <v>10</v>
      </c>
      <c r="E17" s="46" t="s">
        <v>10</v>
      </c>
      <c r="F17" s="25" t="s">
        <v>10</v>
      </c>
      <c r="G17" s="27" t="s">
        <v>10</v>
      </c>
    </row>
    <row r="18" spans="1:7" ht="13.5" thickBot="1">
      <c r="A18" s="7">
        <v>1995</v>
      </c>
      <c r="B18" s="29">
        <f>SUM(B14:B17)</f>
        <v>264</v>
      </c>
      <c r="C18" s="44">
        <f>B18/F18</f>
        <v>0.744290950098675</v>
      </c>
      <c r="D18" s="34">
        <v>90.7</v>
      </c>
      <c r="E18" s="47">
        <f>D18/F18</f>
        <v>0.2557090499013251</v>
      </c>
      <c r="F18" s="28">
        <f>SUM(B18,D18)</f>
        <v>354.7</v>
      </c>
      <c r="G18" s="30">
        <f>F18/F13</f>
        <v>1.3107908351810789</v>
      </c>
    </row>
    <row r="19" spans="1:7" ht="12.75">
      <c r="A19" s="6" t="s">
        <v>1</v>
      </c>
      <c r="B19" s="39">
        <v>35.6</v>
      </c>
      <c r="C19" s="42" t="s">
        <v>10</v>
      </c>
      <c r="D19" s="33" t="s">
        <v>10</v>
      </c>
      <c r="E19" s="45" t="s">
        <v>10</v>
      </c>
      <c r="F19" s="25" t="s">
        <v>10</v>
      </c>
      <c r="G19" s="26" t="s">
        <v>10</v>
      </c>
    </row>
    <row r="20" spans="1:7" ht="12.75">
      <c r="A20" s="6" t="s">
        <v>2</v>
      </c>
      <c r="B20" s="39">
        <v>46.8</v>
      </c>
      <c r="C20" s="43" t="s">
        <v>10</v>
      </c>
      <c r="D20" s="33" t="s">
        <v>10</v>
      </c>
      <c r="E20" s="46" t="s">
        <v>10</v>
      </c>
      <c r="F20" s="25" t="s">
        <v>10</v>
      </c>
      <c r="G20" s="26" t="s">
        <v>10</v>
      </c>
    </row>
    <row r="21" spans="1:7" ht="12.75">
      <c r="A21" s="6" t="s">
        <v>3</v>
      </c>
      <c r="B21" s="39">
        <v>58.1</v>
      </c>
      <c r="C21" s="43" t="s">
        <v>10</v>
      </c>
      <c r="D21" s="33" t="s">
        <v>10</v>
      </c>
      <c r="E21" s="46" t="s">
        <v>10</v>
      </c>
      <c r="F21" s="25" t="s">
        <v>10</v>
      </c>
      <c r="G21" s="26" t="s">
        <v>10</v>
      </c>
    </row>
    <row r="22" spans="1:7" ht="12.75">
      <c r="A22" s="6" t="s">
        <v>4</v>
      </c>
      <c r="B22" s="39">
        <v>49.7</v>
      </c>
      <c r="C22" s="43" t="s">
        <v>10</v>
      </c>
      <c r="D22" s="33" t="s">
        <v>10</v>
      </c>
      <c r="E22" s="46" t="s">
        <v>10</v>
      </c>
      <c r="F22" s="25" t="s">
        <v>10</v>
      </c>
      <c r="G22" s="27" t="s">
        <v>10</v>
      </c>
    </row>
    <row r="23" spans="1:7" ht="13.5" thickBot="1">
      <c r="A23" s="7">
        <v>1996</v>
      </c>
      <c r="B23" s="29">
        <f>SUM(B19:B22)</f>
        <v>190.2</v>
      </c>
      <c r="C23" s="44">
        <f>B23/F23</f>
        <v>0.672798019101521</v>
      </c>
      <c r="D23" s="34">
        <v>92.5</v>
      </c>
      <c r="E23" s="47">
        <f>D23/F23</f>
        <v>0.32720198089847896</v>
      </c>
      <c r="F23" s="28">
        <f>SUM(B23,D23)</f>
        <v>282.7</v>
      </c>
      <c r="G23" s="30">
        <f>F23/F18</f>
        <v>0.7970115590639978</v>
      </c>
    </row>
    <row r="24" spans="1:7" ht="12.75">
      <c r="A24" s="6" t="s">
        <v>1</v>
      </c>
      <c r="B24" s="39">
        <v>50.294</v>
      </c>
      <c r="C24" s="42" t="s">
        <v>10</v>
      </c>
      <c r="D24" s="33" t="s">
        <v>10</v>
      </c>
      <c r="E24" s="45" t="s">
        <v>10</v>
      </c>
      <c r="F24" s="25" t="s">
        <v>10</v>
      </c>
      <c r="G24" s="26" t="s">
        <v>10</v>
      </c>
    </row>
    <row r="25" spans="1:7" ht="12.75">
      <c r="A25" s="6" t="s">
        <v>2</v>
      </c>
      <c r="B25" s="39">
        <v>56.373</v>
      </c>
      <c r="C25" s="43" t="s">
        <v>10</v>
      </c>
      <c r="D25" s="33" t="s">
        <v>10</v>
      </c>
      <c r="E25" s="46" t="s">
        <v>10</v>
      </c>
      <c r="F25" s="25" t="s">
        <v>10</v>
      </c>
      <c r="G25" s="26" t="s">
        <v>10</v>
      </c>
    </row>
    <row r="26" spans="1:7" ht="12.75">
      <c r="A26" s="6" t="s">
        <v>3</v>
      </c>
      <c r="B26" s="39">
        <v>59.046</v>
      </c>
      <c r="C26" s="43" t="s">
        <v>10</v>
      </c>
      <c r="D26" s="33" t="s">
        <v>10</v>
      </c>
      <c r="E26" s="46" t="s">
        <v>10</v>
      </c>
      <c r="F26" s="25" t="s">
        <v>10</v>
      </c>
      <c r="G26" s="26" t="s">
        <v>10</v>
      </c>
    </row>
    <row r="27" spans="1:7" ht="12.75">
      <c r="A27" s="6" t="s">
        <v>4</v>
      </c>
      <c r="B27" s="39">
        <v>52.012</v>
      </c>
      <c r="C27" s="43" t="s">
        <v>10</v>
      </c>
      <c r="D27" s="33" t="s">
        <v>10</v>
      </c>
      <c r="E27" s="46" t="s">
        <v>10</v>
      </c>
      <c r="F27" s="25" t="s">
        <v>10</v>
      </c>
      <c r="G27" s="27" t="s">
        <v>10</v>
      </c>
    </row>
    <row r="28" spans="1:7" ht="13.5" thickBot="1">
      <c r="A28" s="7">
        <v>1997</v>
      </c>
      <c r="B28" s="29">
        <f>SUM(B24:B27)</f>
        <v>217.725</v>
      </c>
      <c r="C28" s="44">
        <f>B28/F28</f>
        <v>0.6784295396120589</v>
      </c>
      <c r="D28" s="34">
        <v>103.2</v>
      </c>
      <c r="E28" s="47">
        <f>D28/F28</f>
        <v>0.3215704603879411</v>
      </c>
      <c r="F28" s="28">
        <f>SUM(B28,D28)</f>
        <v>320.925</v>
      </c>
      <c r="G28" s="30">
        <f>F28/F23</f>
        <v>1.1352140077821014</v>
      </c>
    </row>
    <row r="29" spans="1:7" ht="12.75">
      <c r="A29" s="6" t="s">
        <v>1</v>
      </c>
      <c r="B29" s="39">
        <v>43.476</v>
      </c>
      <c r="C29" s="42" t="s">
        <v>10</v>
      </c>
      <c r="D29" s="33" t="s">
        <v>10</v>
      </c>
      <c r="E29" s="45" t="s">
        <v>10</v>
      </c>
      <c r="F29" s="25" t="s">
        <v>10</v>
      </c>
      <c r="G29" s="26" t="s">
        <v>10</v>
      </c>
    </row>
    <row r="30" spans="1:7" ht="12.75">
      <c r="A30" s="6" t="s">
        <v>2</v>
      </c>
      <c r="B30" s="39">
        <v>44.959</v>
      </c>
      <c r="C30" s="43" t="s">
        <v>10</v>
      </c>
      <c r="D30" s="33" t="s">
        <v>10</v>
      </c>
      <c r="E30" s="46" t="s">
        <v>10</v>
      </c>
      <c r="F30" s="25" t="s">
        <v>10</v>
      </c>
      <c r="G30" s="26" t="s">
        <v>10</v>
      </c>
    </row>
    <row r="31" spans="1:7" ht="12.75">
      <c r="A31" s="6" t="s">
        <v>3</v>
      </c>
      <c r="B31" s="39">
        <v>51.564</v>
      </c>
      <c r="C31" s="43" t="s">
        <v>10</v>
      </c>
      <c r="D31" s="33" t="s">
        <v>10</v>
      </c>
      <c r="E31" s="46" t="s">
        <v>10</v>
      </c>
      <c r="F31" s="25" t="s">
        <v>10</v>
      </c>
      <c r="G31" s="26" t="s">
        <v>10</v>
      </c>
    </row>
    <row r="32" spans="1:7" ht="12.75">
      <c r="A32" s="6" t="s">
        <v>4</v>
      </c>
      <c r="B32" s="39">
        <v>33.96</v>
      </c>
      <c r="C32" s="43" t="s">
        <v>10</v>
      </c>
      <c r="D32" s="33" t="s">
        <v>10</v>
      </c>
      <c r="E32" s="46" t="s">
        <v>10</v>
      </c>
      <c r="F32" s="25" t="s">
        <v>10</v>
      </c>
      <c r="G32" s="27" t="s">
        <v>10</v>
      </c>
    </row>
    <row r="33" spans="1:7" ht="13.5" thickBot="1">
      <c r="A33" s="7">
        <v>1998</v>
      </c>
      <c r="B33" s="29">
        <f>SUM(B29:B32)</f>
        <v>173.959</v>
      </c>
      <c r="C33" s="44">
        <f>B33/F33</f>
        <v>0.5848167310452869</v>
      </c>
      <c r="D33" s="34">
        <v>123.5</v>
      </c>
      <c r="E33" s="47">
        <f>D33/F33</f>
        <v>0.4151832689547131</v>
      </c>
      <c r="F33" s="28">
        <f>SUM(B33,D33)</f>
        <v>297.459</v>
      </c>
      <c r="G33" s="30">
        <f>B33/B28</f>
        <v>0.7989849580893329</v>
      </c>
    </row>
    <row r="34" spans="1:7" ht="12.75">
      <c r="A34" s="6" t="s">
        <v>1</v>
      </c>
      <c r="B34" s="39">
        <v>26.534</v>
      </c>
      <c r="C34" s="42" t="s">
        <v>10</v>
      </c>
      <c r="D34" s="33" t="s">
        <v>10</v>
      </c>
      <c r="E34" s="45" t="s">
        <v>10</v>
      </c>
      <c r="F34" s="25" t="s">
        <v>10</v>
      </c>
      <c r="G34" s="26" t="s">
        <v>10</v>
      </c>
    </row>
    <row r="35" spans="1:7" ht="12.75">
      <c r="A35" s="6" t="s">
        <v>2</v>
      </c>
      <c r="B35" s="39">
        <v>35.292</v>
      </c>
      <c r="C35" s="43" t="s">
        <v>10</v>
      </c>
      <c r="D35" s="33" t="s">
        <v>10</v>
      </c>
      <c r="E35" s="46" t="s">
        <v>10</v>
      </c>
      <c r="F35" s="25" t="s">
        <v>10</v>
      </c>
      <c r="G35" s="26" t="s">
        <v>10</v>
      </c>
    </row>
    <row r="36" spans="1:7" ht="12.75">
      <c r="A36" s="6" t="s">
        <v>3</v>
      </c>
      <c r="B36" s="39">
        <v>36.839</v>
      </c>
      <c r="C36" s="43" t="s">
        <v>10</v>
      </c>
      <c r="D36" s="33" t="s">
        <v>10</v>
      </c>
      <c r="E36" s="46" t="s">
        <v>10</v>
      </c>
      <c r="F36" s="25" t="s">
        <v>10</v>
      </c>
      <c r="G36" s="26" t="s">
        <v>10</v>
      </c>
    </row>
    <row r="37" spans="1:7" ht="12.75">
      <c r="A37" s="6" t="s">
        <v>4</v>
      </c>
      <c r="B37" s="39">
        <v>33.66</v>
      </c>
      <c r="C37" s="43" t="s">
        <v>10</v>
      </c>
      <c r="D37" s="33" t="s">
        <v>10</v>
      </c>
      <c r="E37" s="46" t="s">
        <v>10</v>
      </c>
      <c r="F37" s="25" t="s">
        <v>10</v>
      </c>
      <c r="G37" s="27" t="s">
        <v>10</v>
      </c>
    </row>
    <row r="38" spans="1:7" ht="13.5" thickBot="1">
      <c r="A38" s="7">
        <v>1999</v>
      </c>
      <c r="B38" s="29">
        <f>SUM(B34:B37)</f>
        <v>132.325</v>
      </c>
      <c r="C38" s="44">
        <f>B38/F38</f>
        <v>0.5566305605216111</v>
      </c>
      <c r="D38" s="34">
        <v>105.4</v>
      </c>
      <c r="E38" s="47">
        <f>D38/F38</f>
        <v>0.4433694394783889</v>
      </c>
      <c r="F38" s="28">
        <f>SUM(B38,D38)</f>
        <v>237.725</v>
      </c>
      <c r="G38" s="30">
        <f>B38/B33</f>
        <v>0.7606677435487672</v>
      </c>
    </row>
    <row r="39" spans="1:7" ht="12.75">
      <c r="A39" s="6" t="s">
        <v>1</v>
      </c>
      <c r="B39" s="39">
        <v>30.9</v>
      </c>
      <c r="C39" s="42" t="s">
        <v>10</v>
      </c>
      <c r="D39" s="33" t="s">
        <v>10</v>
      </c>
      <c r="E39" s="45" t="s">
        <v>10</v>
      </c>
      <c r="F39" s="25" t="s">
        <v>10</v>
      </c>
      <c r="G39" s="26" t="s">
        <v>10</v>
      </c>
    </row>
    <row r="40" spans="1:7" ht="12.75">
      <c r="A40" s="6" t="s">
        <v>2</v>
      </c>
      <c r="B40" s="39">
        <v>39.9</v>
      </c>
      <c r="C40" s="43" t="s">
        <v>10</v>
      </c>
      <c r="D40" s="33" t="s">
        <v>10</v>
      </c>
      <c r="E40" s="46" t="s">
        <v>10</v>
      </c>
      <c r="F40" s="25" t="s">
        <v>10</v>
      </c>
      <c r="G40" s="26" t="s">
        <v>10</v>
      </c>
    </row>
    <row r="41" spans="1:7" ht="12.75">
      <c r="A41" s="6" t="s">
        <v>3</v>
      </c>
      <c r="B41" s="39">
        <v>38.328</v>
      </c>
      <c r="C41" s="43" t="s">
        <v>10</v>
      </c>
      <c r="D41" s="33" t="s">
        <v>10</v>
      </c>
      <c r="E41" s="46" t="s">
        <v>10</v>
      </c>
      <c r="F41" s="25" t="s">
        <v>10</v>
      </c>
      <c r="G41" s="26" t="s">
        <v>10</v>
      </c>
    </row>
    <row r="42" spans="1:7" ht="12.75">
      <c r="A42" s="6" t="s">
        <v>4</v>
      </c>
      <c r="B42" s="39">
        <v>38.7</v>
      </c>
      <c r="C42" s="43" t="s">
        <v>10</v>
      </c>
      <c r="D42" s="33" t="s">
        <v>10</v>
      </c>
      <c r="E42" s="46" t="s">
        <v>10</v>
      </c>
      <c r="F42" s="25" t="s">
        <v>10</v>
      </c>
      <c r="G42" s="27" t="s">
        <v>10</v>
      </c>
    </row>
    <row r="43" spans="1:7" ht="13.5" thickBot="1">
      <c r="A43" s="7">
        <v>2000</v>
      </c>
      <c r="B43" s="29">
        <f>SUM(B39:B42)</f>
        <v>147.828</v>
      </c>
      <c r="C43" s="44">
        <f>B43/F43</f>
        <v>0.5118201836387054</v>
      </c>
      <c r="D43" s="34">
        <v>141</v>
      </c>
      <c r="E43" s="47">
        <f>D43/F43</f>
        <v>0.48817981636129465</v>
      </c>
      <c r="F43" s="28">
        <f>SUM(B43,D43)</f>
        <v>288.828</v>
      </c>
      <c r="G43" s="30">
        <f>F43/F38</f>
        <v>1.2149668734882741</v>
      </c>
    </row>
    <row r="44" spans="1:7" ht="12.75">
      <c r="A44" s="6" t="s">
        <v>1</v>
      </c>
      <c r="B44" s="39">
        <v>34.6</v>
      </c>
      <c r="C44" s="42" t="s">
        <v>10</v>
      </c>
      <c r="D44" s="33" t="s">
        <v>10</v>
      </c>
      <c r="E44" s="45" t="s">
        <v>10</v>
      </c>
      <c r="F44" s="25" t="s">
        <v>10</v>
      </c>
      <c r="G44" s="26" t="s">
        <v>10</v>
      </c>
    </row>
    <row r="45" spans="1:7" ht="12.75">
      <c r="A45" s="6" t="s">
        <v>2</v>
      </c>
      <c r="B45" s="39">
        <v>45.1</v>
      </c>
      <c r="C45" s="43" t="s">
        <v>10</v>
      </c>
      <c r="D45" s="33" t="s">
        <v>10</v>
      </c>
      <c r="E45" s="46" t="s">
        <v>10</v>
      </c>
      <c r="F45" s="25" t="s">
        <v>10</v>
      </c>
      <c r="G45" s="26" t="s">
        <v>10</v>
      </c>
    </row>
    <row r="46" spans="1:7" ht="12.75">
      <c r="A46" s="6" t="s">
        <v>3</v>
      </c>
      <c r="B46" s="39">
        <v>43.7</v>
      </c>
      <c r="C46" s="43" t="s">
        <v>10</v>
      </c>
      <c r="D46" s="33" t="s">
        <v>10</v>
      </c>
      <c r="E46" s="46" t="s">
        <v>10</v>
      </c>
      <c r="F46" s="25" t="s">
        <v>10</v>
      </c>
      <c r="G46" s="26" t="s">
        <v>10</v>
      </c>
    </row>
    <row r="47" spans="1:7" ht="12.75">
      <c r="A47" s="6" t="s">
        <v>4</v>
      </c>
      <c r="B47" s="39">
        <v>36.8</v>
      </c>
      <c r="C47" s="43" t="s">
        <v>10</v>
      </c>
      <c r="D47" s="33" t="s">
        <v>10</v>
      </c>
      <c r="E47" s="46" t="s">
        <v>10</v>
      </c>
      <c r="F47" s="25" t="s">
        <v>10</v>
      </c>
      <c r="G47" s="27" t="s">
        <v>10</v>
      </c>
    </row>
    <row r="48" spans="1:7" ht="13.5" thickBot="1">
      <c r="A48" s="7">
        <v>2001</v>
      </c>
      <c r="B48" s="29">
        <f>SUM(B44:B47)</f>
        <v>160.2</v>
      </c>
      <c r="C48" s="44">
        <f>B48/F48</f>
        <v>0.5804347826086956</v>
      </c>
      <c r="D48" s="34">
        <v>115.8</v>
      </c>
      <c r="E48" s="47">
        <f>D48/F48</f>
        <v>0.4195652173913043</v>
      </c>
      <c r="F48" s="28">
        <f>SUM(B48,D48)</f>
        <v>276</v>
      </c>
      <c r="G48" s="30">
        <f>F48/F43</f>
        <v>0.9555860235157257</v>
      </c>
    </row>
    <row r="49" spans="1:7" ht="12.75">
      <c r="A49" s="6" t="s">
        <v>1</v>
      </c>
      <c r="B49" s="39">
        <v>32.2</v>
      </c>
      <c r="C49" s="42" t="s">
        <v>10</v>
      </c>
      <c r="D49" s="33" t="s">
        <v>10</v>
      </c>
      <c r="E49" s="45" t="s">
        <v>10</v>
      </c>
      <c r="F49" s="25" t="s">
        <v>10</v>
      </c>
      <c r="G49" s="26" t="s">
        <v>10</v>
      </c>
    </row>
    <row r="50" spans="1:7" ht="12.75">
      <c r="A50" s="6" t="s">
        <v>2</v>
      </c>
      <c r="B50" s="39">
        <v>49.3</v>
      </c>
      <c r="C50" s="43" t="s">
        <v>10</v>
      </c>
      <c r="D50" s="33" t="s">
        <v>10</v>
      </c>
      <c r="E50" s="46" t="s">
        <v>10</v>
      </c>
      <c r="F50" s="25" t="s">
        <v>10</v>
      </c>
      <c r="G50" s="26" t="s">
        <v>10</v>
      </c>
    </row>
    <row r="51" spans="1:7" ht="12.75">
      <c r="A51" s="6" t="s">
        <v>3</v>
      </c>
      <c r="B51" s="39">
        <v>57.4</v>
      </c>
      <c r="C51" s="43" t="s">
        <v>10</v>
      </c>
      <c r="D51" s="33" t="s">
        <v>10</v>
      </c>
      <c r="E51" s="46" t="s">
        <v>10</v>
      </c>
      <c r="F51" s="25" t="s">
        <v>10</v>
      </c>
      <c r="G51" s="26" t="s">
        <v>10</v>
      </c>
    </row>
    <row r="52" spans="1:7" ht="12.75">
      <c r="A52" s="6" t="s">
        <v>4</v>
      </c>
      <c r="B52" s="39">
        <v>44.8</v>
      </c>
      <c r="C52" s="43" t="s">
        <v>10</v>
      </c>
      <c r="D52" s="33" t="s">
        <v>10</v>
      </c>
      <c r="E52" s="46" t="s">
        <v>10</v>
      </c>
      <c r="F52" s="25" t="s">
        <v>10</v>
      </c>
      <c r="G52" s="27" t="s">
        <v>10</v>
      </c>
    </row>
    <row r="53" spans="1:7" ht="13.5" thickBot="1">
      <c r="A53" s="7">
        <v>2002</v>
      </c>
      <c r="B53" s="29">
        <f>SUM(B49:B52)</f>
        <v>183.7</v>
      </c>
      <c r="C53" s="44">
        <f>B53/F53</f>
        <v>0.5433303756285122</v>
      </c>
      <c r="D53" s="34">
        <v>154.4</v>
      </c>
      <c r="E53" s="47">
        <f>D53/F53</f>
        <v>0.4566696243714877</v>
      </c>
      <c r="F53" s="28">
        <f>SUM(B53,D53)</f>
        <v>338.1</v>
      </c>
      <c r="G53" s="30">
        <f>F53/F48</f>
        <v>1.225</v>
      </c>
    </row>
    <row r="54" spans="1:7" ht="12.75">
      <c r="A54" s="6" t="s">
        <v>1</v>
      </c>
      <c r="B54" s="39">
        <v>39.1</v>
      </c>
      <c r="C54" s="42" t="s">
        <v>10</v>
      </c>
      <c r="D54" s="33" t="s">
        <v>10</v>
      </c>
      <c r="E54" s="45" t="s">
        <v>10</v>
      </c>
      <c r="F54" s="25" t="s">
        <v>10</v>
      </c>
      <c r="G54" s="26" t="s">
        <v>10</v>
      </c>
    </row>
    <row r="55" spans="1:7" ht="12.75">
      <c r="A55" s="6" t="s">
        <v>2</v>
      </c>
      <c r="B55" s="39">
        <v>68.2</v>
      </c>
      <c r="C55" s="43" t="s">
        <v>10</v>
      </c>
      <c r="D55" s="33" t="s">
        <v>10</v>
      </c>
      <c r="E55" s="46" t="s">
        <v>10</v>
      </c>
      <c r="F55" s="25" t="s">
        <v>10</v>
      </c>
      <c r="G55" s="26" t="s">
        <v>10</v>
      </c>
    </row>
    <row r="56" spans="1:7" ht="12.75">
      <c r="A56" s="6" t="s">
        <v>3</v>
      </c>
      <c r="B56" s="68">
        <v>75.4</v>
      </c>
      <c r="C56" s="43" t="s">
        <v>10</v>
      </c>
      <c r="D56" s="33" t="s">
        <v>10</v>
      </c>
      <c r="E56" s="46" t="s">
        <v>10</v>
      </c>
      <c r="F56" s="25" t="s">
        <v>10</v>
      </c>
      <c r="G56" s="26" t="s">
        <v>10</v>
      </c>
    </row>
    <row r="57" spans="1:7" ht="12.75">
      <c r="A57" s="6" t="s">
        <v>4</v>
      </c>
      <c r="B57" s="68">
        <v>62.1</v>
      </c>
      <c r="C57" s="43" t="s">
        <v>10</v>
      </c>
      <c r="D57" s="33" t="s">
        <v>10</v>
      </c>
      <c r="E57" s="46" t="s">
        <v>10</v>
      </c>
      <c r="F57" s="25" t="s">
        <v>10</v>
      </c>
      <c r="G57" s="27" t="s">
        <v>10</v>
      </c>
    </row>
    <row r="58" spans="1:7" ht="13.5" thickBot="1">
      <c r="A58" s="7">
        <v>2003</v>
      </c>
      <c r="B58" s="29">
        <f>SUM(B54:B57)</f>
        <v>244.8</v>
      </c>
      <c r="C58" s="44">
        <f>B58/F58</f>
        <v>0.5773584905660377</v>
      </c>
      <c r="D58" s="95">
        <v>179.2</v>
      </c>
      <c r="E58" s="47">
        <f>D58/F58</f>
        <v>0.4226415094339622</v>
      </c>
      <c r="F58" s="28">
        <f>SUM(B58,D58)</f>
        <v>424</v>
      </c>
      <c r="G58" s="30">
        <f>F58/F53</f>
        <v>1.2540668441289557</v>
      </c>
    </row>
    <row r="59" spans="1:7" ht="12.75">
      <c r="A59" s="72" t="s">
        <v>1</v>
      </c>
      <c r="B59" s="80">
        <v>59.8</v>
      </c>
      <c r="C59" s="81" t="s">
        <v>10</v>
      </c>
      <c r="D59" s="75" t="s">
        <v>10</v>
      </c>
      <c r="E59" s="74" t="s">
        <v>10</v>
      </c>
      <c r="F59" s="83" t="s">
        <v>10</v>
      </c>
      <c r="G59" s="76" t="s">
        <v>10</v>
      </c>
    </row>
    <row r="60" spans="1:7" ht="12.75">
      <c r="A60" s="72" t="s">
        <v>2</v>
      </c>
      <c r="B60" s="73">
        <v>135.9</v>
      </c>
      <c r="C60" s="26" t="s">
        <v>10</v>
      </c>
      <c r="D60" s="75" t="s">
        <v>10</v>
      </c>
      <c r="E60" s="74" t="s">
        <v>10</v>
      </c>
      <c r="F60" s="84" t="s">
        <v>10</v>
      </c>
      <c r="G60" s="76" t="s">
        <v>10</v>
      </c>
    </row>
    <row r="61" spans="1:7" ht="12.75">
      <c r="A61" s="72" t="s">
        <v>3</v>
      </c>
      <c r="B61" s="73">
        <v>194.3</v>
      </c>
      <c r="C61" s="26" t="s">
        <v>10</v>
      </c>
      <c r="D61" s="75" t="s">
        <v>10</v>
      </c>
      <c r="E61" s="74" t="s">
        <v>10</v>
      </c>
      <c r="F61" s="84" t="s">
        <v>10</v>
      </c>
      <c r="G61" s="76" t="s">
        <v>10</v>
      </c>
    </row>
    <row r="62" spans="1:7" ht="12.75">
      <c r="A62" s="72" t="s">
        <v>4</v>
      </c>
      <c r="B62" s="73">
        <v>175.5</v>
      </c>
      <c r="C62" s="26"/>
      <c r="D62" s="75"/>
      <c r="E62" s="74"/>
      <c r="F62" s="84"/>
      <c r="G62" s="76"/>
    </row>
    <row r="63" spans="1:7" ht="13.5" thickBot="1">
      <c r="A63" s="86">
        <v>2004</v>
      </c>
      <c r="B63" s="77">
        <f>SUM(B59:B62)</f>
        <v>565.5</v>
      </c>
      <c r="C63" s="82">
        <f>B63/F63</f>
        <v>0.6853714701248333</v>
      </c>
      <c r="D63" s="79">
        <v>259.6</v>
      </c>
      <c r="E63" s="78">
        <f>D63/F63</f>
        <v>0.31462852987516665</v>
      </c>
      <c r="F63" s="85">
        <f>SUM(B63,D63)</f>
        <v>825.1</v>
      </c>
      <c r="G63" s="87">
        <f>F63/F58</f>
        <v>1.945990566037736</v>
      </c>
    </row>
    <row r="64" spans="1:7" ht="12.75">
      <c r="A64" s="72" t="s">
        <v>1</v>
      </c>
      <c r="B64" s="80">
        <v>190.3</v>
      </c>
      <c r="C64" s="81" t="s">
        <v>10</v>
      </c>
      <c r="D64" s="75" t="s">
        <v>10</v>
      </c>
      <c r="E64" s="74" t="s">
        <v>10</v>
      </c>
      <c r="F64" s="89" t="s">
        <v>10</v>
      </c>
      <c r="G64" s="76" t="s">
        <v>10</v>
      </c>
    </row>
    <row r="65" spans="1:7" ht="12.75">
      <c r="A65" s="72" t="s">
        <v>2</v>
      </c>
      <c r="B65" s="73">
        <v>301</v>
      </c>
      <c r="C65" s="26" t="s">
        <v>10</v>
      </c>
      <c r="D65" s="75" t="s">
        <v>10</v>
      </c>
      <c r="E65" s="74" t="s">
        <v>10</v>
      </c>
      <c r="F65" s="90" t="s">
        <v>10</v>
      </c>
      <c r="G65" s="76" t="s">
        <v>10</v>
      </c>
    </row>
    <row r="66" spans="1:7" ht="12.75">
      <c r="A66" s="72" t="s">
        <v>3</v>
      </c>
      <c r="B66" s="73">
        <v>367.7</v>
      </c>
      <c r="C66" s="26" t="s">
        <v>10</v>
      </c>
      <c r="D66" s="75" t="s">
        <v>10</v>
      </c>
      <c r="E66" s="74" t="s">
        <v>10</v>
      </c>
      <c r="F66" s="90" t="s">
        <v>10</v>
      </c>
      <c r="G66" s="76" t="s">
        <v>10</v>
      </c>
    </row>
    <row r="67" spans="1:7" ht="12.75">
      <c r="A67" s="72" t="s">
        <v>4</v>
      </c>
      <c r="B67" s="73">
        <v>302.1</v>
      </c>
      <c r="C67" s="27" t="s">
        <v>10</v>
      </c>
      <c r="D67" s="97" t="s">
        <v>10</v>
      </c>
      <c r="E67" s="98" t="s">
        <v>10</v>
      </c>
      <c r="F67" s="99" t="s">
        <v>10</v>
      </c>
      <c r="G67" s="76" t="s">
        <v>10</v>
      </c>
    </row>
    <row r="68" spans="1:8" ht="13.5" thickBot="1">
      <c r="A68" s="86">
        <v>2005</v>
      </c>
      <c r="B68" s="77">
        <f>SUM(B64:B67)</f>
        <v>1161.1</v>
      </c>
      <c r="C68" s="82">
        <f>B68/F68</f>
        <v>0.785535484743928</v>
      </c>
      <c r="D68" s="79">
        <v>317</v>
      </c>
      <c r="E68" s="78">
        <f>D68/F68</f>
        <v>0.214464515256072</v>
      </c>
      <c r="F68" s="85">
        <f>SUM(B68,D68)</f>
        <v>1478.1</v>
      </c>
      <c r="G68" s="87">
        <f>F68/F63</f>
        <v>1.7914192219124954</v>
      </c>
      <c r="H68" s="96"/>
    </row>
    <row r="69" spans="1:7" ht="12.75">
      <c r="A69" s="100" t="s">
        <v>1</v>
      </c>
      <c r="B69" s="16">
        <v>283.87</v>
      </c>
      <c r="C69" s="3" t="s">
        <v>10</v>
      </c>
      <c r="D69" s="80" t="s">
        <v>10</v>
      </c>
      <c r="E69" s="101" t="s">
        <v>10</v>
      </c>
      <c r="F69" s="16" t="s">
        <v>10</v>
      </c>
      <c r="G69" s="103" t="s">
        <v>10</v>
      </c>
    </row>
    <row r="70" spans="1:7" ht="12.75">
      <c r="A70" s="100" t="s">
        <v>2</v>
      </c>
      <c r="B70" s="16">
        <v>384.77</v>
      </c>
      <c r="C70" s="3" t="s">
        <v>10</v>
      </c>
      <c r="D70" s="73" t="s">
        <v>10</v>
      </c>
      <c r="E70" s="102" t="s">
        <v>10</v>
      </c>
      <c r="F70" s="16" t="s">
        <v>10</v>
      </c>
      <c r="G70" s="104" t="s">
        <v>10</v>
      </c>
    </row>
    <row r="71" spans="1:7" ht="12.75">
      <c r="A71" s="100" t="s">
        <v>3</v>
      </c>
      <c r="B71" s="16">
        <v>471.5</v>
      </c>
      <c r="C71" s="3" t="s">
        <v>10</v>
      </c>
      <c r="D71" s="73" t="s">
        <v>10</v>
      </c>
      <c r="E71" s="102" t="s">
        <v>10</v>
      </c>
      <c r="F71" s="16" t="s">
        <v>10</v>
      </c>
      <c r="G71" s="104" t="s">
        <v>10</v>
      </c>
    </row>
    <row r="72" spans="1:7" ht="12.75">
      <c r="A72" s="100" t="s">
        <v>4</v>
      </c>
      <c r="B72" s="16">
        <v>370.1</v>
      </c>
      <c r="C72" s="3" t="s">
        <v>10</v>
      </c>
      <c r="D72" s="73" t="s">
        <v>10</v>
      </c>
      <c r="E72" s="102" t="s">
        <v>10</v>
      </c>
      <c r="F72" s="16" t="s">
        <v>10</v>
      </c>
      <c r="G72" s="104" t="s">
        <v>10</v>
      </c>
    </row>
    <row r="73" spans="1:7" ht="13.5" thickBot="1">
      <c r="A73" s="105">
        <v>2006</v>
      </c>
      <c r="B73" s="111">
        <f>SUM(B69:B72)</f>
        <v>1510.2399999999998</v>
      </c>
      <c r="C73" s="112">
        <f>B73/F73</f>
        <v>0.7358983354773321</v>
      </c>
      <c r="D73" s="116">
        <v>542</v>
      </c>
      <c r="E73" s="114">
        <f>D73/F73</f>
        <v>0.2641016645226679</v>
      </c>
      <c r="F73" s="111">
        <f>SUM(B73,D73)</f>
        <v>2052.24</v>
      </c>
      <c r="G73" s="117">
        <f>F73/F68</f>
        <v>1.388431093971991</v>
      </c>
    </row>
    <row r="74" spans="1:7" ht="12.75">
      <c r="A74" s="72" t="s">
        <v>1</v>
      </c>
      <c r="B74" s="16">
        <v>375.3</v>
      </c>
      <c r="C74" s="3" t="s">
        <v>10</v>
      </c>
      <c r="D74" s="80" t="s">
        <v>10</v>
      </c>
      <c r="E74" s="101" t="s">
        <v>10</v>
      </c>
      <c r="F74" s="16" t="s">
        <v>10</v>
      </c>
      <c r="G74" s="103" t="s">
        <v>10</v>
      </c>
    </row>
    <row r="75" spans="1:7" ht="12.75">
      <c r="A75" s="72" t="s">
        <v>2</v>
      </c>
      <c r="B75" s="16">
        <v>607.9</v>
      </c>
      <c r="C75" s="3" t="s">
        <v>10</v>
      </c>
      <c r="D75" s="73" t="s">
        <v>10</v>
      </c>
      <c r="E75" s="102" t="s">
        <v>10</v>
      </c>
      <c r="F75" s="16" t="s">
        <v>10</v>
      </c>
      <c r="G75" s="104" t="s">
        <v>10</v>
      </c>
    </row>
    <row r="76" spans="1:7" ht="12.75">
      <c r="A76" s="72" t="s">
        <v>3</v>
      </c>
      <c r="B76" s="16">
        <v>736.8</v>
      </c>
      <c r="C76" s="3" t="s">
        <v>10</v>
      </c>
      <c r="D76" s="73" t="s">
        <v>10</v>
      </c>
      <c r="E76" s="102" t="s">
        <v>10</v>
      </c>
      <c r="F76" s="16" t="s">
        <v>10</v>
      </c>
      <c r="G76" s="104" t="s">
        <v>10</v>
      </c>
    </row>
    <row r="77" spans="1:7" ht="12.75">
      <c r="A77" s="72" t="s">
        <v>4</v>
      </c>
      <c r="B77" s="16">
        <v>564.6</v>
      </c>
      <c r="C77" s="3" t="s">
        <v>10</v>
      </c>
      <c r="D77" s="73" t="s">
        <v>10</v>
      </c>
      <c r="E77" s="102" t="s">
        <v>10</v>
      </c>
      <c r="F77" s="16" t="s">
        <v>10</v>
      </c>
      <c r="G77" s="104" t="s">
        <v>10</v>
      </c>
    </row>
    <row r="78" spans="1:7" ht="13.5" thickBot="1">
      <c r="A78" s="88">
        <v>2007</v>
      </c>
      <c r="B78" s="79">
        <f>SUM(B74:B77)</f>
        <v>2284.6</v>
      </c>
      <c r="C78" s="78">
        <f>B78/F78</f>
        <v>0.8260775238646225</v>
      </c>
      <c r="D78" s="77">
        <v>481</v>
      </c>
      <c r="E78" s="118">
        <f>D78/F78</f>
        <v>0.1739224761353775</v>
      </c>
      <c r="F78" s="79">
        <f>SUM(B78,D78)</f>
        <v>2765.6</v>
      </c>
      <c r="G78" s="123">
        <f>F78/F73</f>
        <v>1.3476006704868828</v>
      </c>
    </row>
    <row r="79" spans="1:7" ht="12.75">
      <c r="A79" s="72" t="s">
        <v>1</v>
      </c>
      <c r="B79" s="16">
        <v>523.3</v>
      </c>
      <c r="C79" s="3" t="s">
        <v>10</v>
      </c>
      <c r="D79" s="80" t="s">
        <v>10</v>
      </c>
      <c r="E79" s="101" t="s">
        <v>10</v>
      </c>
      <c r="F79" s="16" t="s">
        <v>10</v>
      </c>
      <c r="G79" s="103" t="s">
        <v>10</v>
      </c>
    </row>
    <row r="80" spans="1:7" ht="12.75">
      <c r="A80" s="72" t="s">
        <v>2</v>
      </c>
      <c r="B80" s="16">
        <v>720.7</v>
      </c>
      <c r="C80" s="3" t="s">
        <v>10</v>
      </c>
      <c r="D80" s="73" t="s">
        <v>10</v>
      </c>
      <c r="E80" s="102" t="s">
        <v>10</v>
      </c>
      <c r="F80" s="16" t="s">
        <v>10</v>
      </c>
      <c r="G80" s="104" t="s">
        <v>10</v>
      </c>
    </row>
    <row r="81" spans="1:7" ht="12.75">
      <c r="A81" s="72" t="s">
        <v>3</v>
      </c>
      <c r="B81" s="15">
        <v>999</v>
      </c>
      <c r="C81" s="3" t="s">
        <v>10</v>
      </c>
      <c r="D81" s="73" t="s">
        <v>10</v>
      </c>
      <c r="E81" s="102" t="s">
        <v>10</v>
      </c>
      <c r="F81" s="16" t="s">
        <v>10</v>
      </c>
      <c r="G81" s="104" t="s">
        <v>10</v>
      </c>
    </row>
    <row r="82" spans="1:7" ht="12.75">
      <c r="A82" s="72" t="s">
        <v>4</v>
      </c>
      <c r="B82" s="15">
        <v>712</v>
      </c>
      <c r="C82" s="3" t="s">
        <v>10</v>
      </c>
      <c r="D82" s="73" t="s">
        <v>10</v>
      </c>
      <c r="E82" s="102" t="s">
        <v>10</v>
      </c>
      <c r="F82" s="16" t="s">
        <v>10</v>
      </c>
      <c r="G82" s="104" t="s">
        <v>10</v>
      </c>
    </row>
    <row r="83" spans="1:7" ht="13.5" thickBot="1">
      <c r="A83" s="88">
        <v>2008</v>
      </c>
      <c r="B83" s="124">
        <f>SUM(B79:B82)</f>
        <v>2955</v>
      </c>
      <c r="C83" s="78">
        <f>B83/F83</f>
        <v>0.8451791894288248</v>
      </c>
      <c r="D83" s="126">
        <v>541.3</v>
      </c>
      <c r="E83" s="127">
        <f>D83/F83</f>
        <v>0.15482081057117522</v>
      </c>
      <c r="F83" s="79">
        <f>SUM(B83,D83)</f>
        <v>3496.3</v>
      </c>
      <c r="G83" s="123">
        <f>F83/F78</f>
        <v>1.2642102979461962</v>
      </c>
    </row>
    <row r="84" spans="1:7" ht="12.75">
      <c r="A84" s="72" t="s">
        <v>1</v>
      </c>
      <c r="B84" s="15">
        <v>543.936</v>
      </c>
      <c r="C84" s="3" t="s">
        <v>10</v>
      </c>
      <c r="D84" s="80" t="s">
        <v>10</v>
      </c>
      <c r="E84" s="101" t="s">
        <v>10</v>
      </c>
      <c r="F84" s="16" t="s">
        <v>10</v>
      </c>
      <c r="G84" s="103" t="s">
        <v>10</v>
      </c>
    </row>
    <row r="85" spans="1:7" ht="12.75">
      <c r="A85" s="72" t="s">
        <v>2</v>
      </c>
      <c r="B85" s="15">
        <v>754.642</v>
      </c>
      <c r="C85" s="3" t="s">
        <v>10</v>
      </c>
      <c r="D85" s="73" t="s">
        <v>10</v>
      </c>
      <c r="E85" s="102" t="s">
        <v>10</v>
      </c>
      <c r="F85" s="16" t="s">
        <v>10</v>
      </c>
      <c r="G85" s="104" t="s">
        <v>10</v>
      </c>
    </row>
    <row r="86" spans="1:7" ht="12.75">
      <c r="A86" s="72" t="s">
        <v>3</v>
      </c>
      <c r="B86" s="15">
        <v>986.64</v>
      </c>
      <c r="C86" s="3" t="s">
        <v>10</v>
      </c>
      <c r="D86" s="73" t="s">
        <v>10</v>
      </c>
      <c r="E86" s="102" t="s">
        <v>10</v>
      </c>
      <c r="F86" s="16" t="s">
        <v>10</v>
      </c>
      <c r="G86" s="104" t="s">
        <v>10</v>
      </c>
    </row>
    <row r="87" spans="1:7" ht="12.75">
      <c r="A87" s="72" t="s">
        <v>4</v>
      </c>
      <c r="B87" s="15">
        <v>707.38</v>
      </c>
      <c r="C87" s="3" t="s">
        <v>10</v>
      </c>
      <c r="D87" s="73" t="s">
        <v>10</v>
      </c>
      <c r="E87" s="102" t="s">
        <v>10</v>
      </c>
      <c r="F87" s="16" t="s">
        <v>10</v>
      </c>
      <c r="G87" s="104" t="s">
        <v>10</v>
      </c>
    </row>
    <row r="88" spans="1:7" ht="13.5" thickBot="1">
      <c r="A88" s="88">
        <v>2009</v>
      </c>
      <c r="B88" s="124">
        <f>SUM(B84:B87)</f>
        <v>2992.598</v>
      </c>
      <c r="C88" s="125">
        <v>0.8615</v>
      </c>
      <c r="D88" s="126">
        <v>481.42</v>
      </c>
      <c r="E88" s="127">
        <f>D88/F88</f>
        <v>0.13857729004282648</v>
      </c>
      <c r="F88" s="79">
        <f>B88+D88</f>
        <v>3474.018</v>
      </c>
      <c r="G88" s="123">
        <f>F88/F83</f>
        <v>0.9936269770900666</v>
      </c>
    </row>
    <row r="89" spans="1:7" ht="12.75">
      <c r="A89" s="72" t="s">
        <v>1</v>
      </c>
      <c r="B89" s="15">
        <v>661.21</v>
      </c>
      <c r="C89" s="3" t="s">
        <v>10</v>
      </c>
      <c r="D89" s="80" t="s">
        <v>10</v>
      </c>
      <c r="E89" s="101" t="s">
        <v>10</v>
      </c>
      <c r="F89" s="16" t="s">
        <v>10</v>
      </c>
      <c r="G89" s="103" t="s">
        <v>10</v>
      </c>
    </row>
    <row r="90" spans="1:7" ht="12.75">
      <c r="A90" s="72" t="s">
        <v>2</v>
      </c>
      <c r="B90" s="15">
        <v>937.708</v>
      </c>
      <c r="C90" s="3" t="s">
        <v>10</v>
      </c>
      <c r="D90" s="73" t="s">
        <v>10</v>
      </c>
      <c r="E90" s="102" t="s">
        <v>10</v>
      </c>
      <c r="F90" s="16" t="s">
        <v>10</v>
      </c>
      <c r="G90" s="104" t="s">
        <v>10</v>
      </c>
    </row>
    <row r="91" spans="1:7" ht="12.75">
      <c r="A91" s="72" t="s">
        <v>3</v>
      </c>
      <c r="B91" s="15">
        <v>1227.02</v>
      </c>
      <c r="C91" s="3" t="s">
        <v>10</v>
      </c>
      <c r="D91" s="73" t="s">
        <v>10</v>
      </c>
      <c r="E91" s="102" t="s">
        <v>10</v>
      </c>
      <c r="F91" s="16" t="s">
        <v>10</v>
      </c>
      <c r="G91" s="104" t="s">
        <v>10</v>
      </c>
    </row>
    <row r="92" spans="1:7" ht="12.75">
      <c r="A92" s="72" t="s">
        <v>4</v>
      </c>
      <c r="B92" s="15">
        <v>737.915</v>
      </c>
      <c r="C92" s="3" t="s">
        <v>10</v>
      </c>
      <c r="D92" s="73" t="s">
        <v>10</v>
      </c>
      <c r="E92" s="102" t="s">
        <v>10</v>
      </c>
      <c r="F92" s="16" t="s">
        <v>10</v>
      </c>
      <c r="G92" s="104" t="s">
        <v>10</v>
      </c>
    </row>
    <row r="93" spans="1:7" ht="13.5" thickBot="1">
      <c r="A93" s="88">
        <v>2010</v>
      </c>
      <c r="B93" s="124">
        <f>SUM(B89:B92)</f>
        <v>3563.853</v>
      </c>
      <c r="C93" s="125">
        <f>B93/F93</f>
        <v>0.8614539302556116</v>
      </c>
      <c r="D93" s="126">
        <v>573.168</v>
      </c>
      <c r="E93" s="127">
        <f>D93/F93</f>
        <v>0.13854606974438854</v>
      </c>
      <c r="F93" s="79">
        <f>B93+D93</f>
        <v>4137.021</v>
      </c>
      <c r="G93" s="123">
        <f>F93/F88</f>
        <v>1.1908461614188526</v>
      </c>
    </row>
    <row r="94" spans="1:7" ht="12.75">
      <c r="A94" s="72" t="s">
        <v>1</v>
      </c>
      <c r="B94" s="15">
        <v>624.4</v>
      </c>
      <c r="C94" s="3" t="s">
        <v>10</v>
      </c>
      <c r="D94" s="80" t="s">
        <v>10</v>
      </c>
      <c r="E94" s="101" t="s">
        <v>10</v>
      </c>
      <c r="F94" s="16" t="s">
        <v>10</v>
      </c>
      <c r="G94" s="103" t="s">
        <v>10</v>
      </c>
    </row>
    <row r="95" spans="1:7" ht="12.75">
      <c r="A95" s="72" t="s">
        <v>2</v>
      </c>
      <c r="B95" s="15">
        <v>1076.2</v>
      </c>
      <c r="C95" s="3" t="s">
        <v>10</v>
      </c>
      <c r="D95" s="73" t="s">
        <v>10</v>
      </c>
      <c r="E95" s="102" t="s">
        <v>10</v>
      </c>
      <c r="F95" s="16" t="s">
        <v>10</v>
      </c>
      <c r="G95" s="104" t="s">
        <v>10</v>
      </c>
    </row>
    <row r="96" spans="1:7" ht="12.75">
      <c r="A96" s="72" t="s">
        <v>3</v>
      </c>
      <c r="B96" s="15">
        <v>1184.4</v>
      </c>
      <c r="C96" s="3" t="s">
        <v>10</v>
      </c>
      <c r="D96" s="73" t="s">
        <v>10</v>
      </c>
      <c r="E96" s="102" t="s">
        <v>10</v>
      </c>
      <c r="F96" s="16" t="s">
        <v>10</v>
      </c>
      <c r="G96" s="104" t="s">
        <v>10</v>
      </c>
    </row>
    <row r="97" spans="1:7" ht="12.75">
      <c r="A97" s="72" t="s">
        <v>4</v>
      </c>
      <c r="B97" s="15">
        <v>712.9</v>
      </c>
      <c r="C97" s="3" t="s">
        <v>10</v>
      </c>
      <c r="D97" s="73" t="s">
        <v>10</v>
      </c>
      <c r="E97" s="102" t="s">
        <v>10</v>
      </c>
      <c r="F97" s="16" t="s">
        <v>10</v>
      </c>
      <c r="G97" s="104" t="s">
        <v>10</v>
      </c>
    </row>
    <row r="98" spans="1:7" ht="13.5" thickBot="1">
      <c r="A98" s="88">
        <v>2011</v>
      </c>
      <c r="B98" s="124">
        <f>SUM(B94:B97)</f>
        <v>3597.9</v>
      </c>
      <c r="C98" s="125">
        <f>B98/F98</f>
        <v>0.8747204123310318</v>
      </c>
      <c r="D98" s="126">
        <v>515.3</v>
      </c>
      <c r="E98" s="127">
        <f>D98/F98</f>
        <v>0.12527958766896818</v>
      </c>
      <c r="F98" s="79">
        <f>B98+D98</f>
        <v>4113.2</v>
      </c>
      <c r="G98" s="123">
        <f>F98/F93</f>
        <v>0.9942419920034247</v>
      </c>
    </row>
    <row r="99" spans="1:7" ht="12.75">
      <c r="A99" s="72" t="s">
        <v>1</v>
      </c>
      <c r="B99" s="15">
        <v>597</v>
      </c>
      <c r="C99" s="3" t="s">
        <v>10</v>
      </c>
      <c r="D99" s="80" t="s">
        <v>10</v>
      </c>
      <c r="E99" s="101" t="s">
        <v>10</v>
      </c>
      <c r="F99" s="16" t="s">
        <v>10</v>
      </c>
      <c r="G99" s="103" t="s">
        <v>10</v>
      </c>
    </row>
    <row r="100" spans="1:7" ht="12.75">
      <c r="A100" s="72" t="s">
        <v>2</v>
      </c>
      <c r="B100" s="15">
        <v>838.2</v>
      </c>
      <c r="C100" s="3" t="s">
        <v>10</v>
      </c>
      <c r="D100" s="73" t="s">
        <v>10</v>
      </c>
      <c r="E100" s="102" t="s">
        <v>10</v>
      </c>
      <c r="F100" s="16" t="s">
        <v>10</v>
      </c>
      <c r="G100" s="104" t="s">
        <v>10</v>
      </c>
    </row>
    <row r="101" spans="1:7" ht="12.75">
      <c r="A101" s="72" t="s">
        <v>3</v>
      </c>
      <c r="B101" s="15">
        <v>959.6</v>
      </c>
      <c r="C101" s="3" t="s">
        <v>10</v>
      </c>
      <c r="D101" s="73" t="s">
        <v>10</v>
      </c>
      <c r="E101" s="102" t="s">
        <v>10</v>
      </c>
      <c r="F101" s="16" t="s">
        <v>10</v>
      </c>
      <c r="G101" s="104" t="s">
        <v>10</v>
      </c>
    </row>
    <row r="102" spans="1:7" ht="12.75">
      <c r="A102" s="72" t="s">
        <v>4</v>
      </c>
      <c r="B102" s="15">
        <v>604.694</v>
      </c>
      <c r="C102" s="3" t="s">
        <v>10</v>
      </c>
      <c r="D102" s="73" t="s">
        <v>10</v>
      </c>
      <c r="E102" s="102" t="s">
        <v>10</v>
      </c>
      <c r="F102" s="16" t="s">
        <v>10</v>
      </c>
      <c r="G102" s="104" t="s">
        <v>10</v>
      </c>
    </row>
    <row r="103" spans="1:7" ht="13.5" thickBot="1">
      <c r="A103" s="88">
        <v>2012</v>
      </c>
      <c r="B103" s="124">
        <f>SUM(B99:B102)</f>
        <v>2999.494</v>
      </c>
      <c r="C103" s="125">
        <f>B103/F103</f>
        <v>0.8073482158093604</v>
      </c>
      <c r="D103" s="126">
        <v>715.748</v>
      </c>
      <c r="E103" s="127">
        <f>D103/F103</f>
        <v>0.19265178419063952</v>
      </c>
      <c r="F103" s="79">
        <f>B103+D103</f>
        <v>3715.242</v>
      </c>
      <c r="G103" s="123">
        <f>F103/F98</f>
        <v>0.9032485655936984</v>
      </c>
    </row>
    <row r="104" spans="1:7" ht="12.75">
      <c r="A104" s="72" t="s">
        <v>1</v>
      </c>
      <c r="B104" s="15">
        <v>524.2</v>
      </c>
      <c r="C104" s="3" t="s">
        <v>10</v>
      </c>
      <c r="D104" s="80" t="s">
        <v>10</v>
      </c>
      <c r="E104" s="101" t="s">
        <v>10</v>
      </c>
      <c r="F104" s="16" t="s">
        <v>10</v>
      </c>
      <c r="G104" s="103" t="s">
        <v>10</v>
      </c>
    </row>
    <row r="105" spans="1:7" ht="12.75">
      <c r="A105" s="72" t="s">
        <v>2</v>
      </c>
      <c r="B105" s="15">
        <v>832.6</v>
      </c>
      <c r="C105" s="3" t="s">
        <v>10</v>
      </c>
      <c r="D105" s="73" t="s">
        <v>10</v>
      </c>
      <c r="E105" s="102" t="s">
        <v>10</v>
      </c>
      <c r="F105" s="16" t="s">
        <v>10</v>
      </c>
      <c r="G105" s="104" t="s">
        <v>10</v>
      </c>
    </row>
    <row r="106" spans="1:7" ht="12.75">
      <c r="A106" s="72" t="s">
        <v>3</v>
      </c>
      <c r="B106" s="15">
        <v>924.1</v>
      </c>
      <c r="C106" s="3" t="s">
        <v>10</v>
      </c>
      <c r="D106" s="73" t="s">
        <v>10</v>
      </c>
      <c r="E106" s="102" t="s">
        <v>10</v>
      </c>
      <c r="F106" s="16" t="s">
        <v>10</v>
      </c>
      <c r="G106" s="104" t="s">
        <v>10</v>
      </c>
    </row>
    <row r="107" spans="1:7" ht="12.75">
      <c r="A107" s="72" t="s">
        <v>4</v>
      </c>
      <c r="B107" s="15">
        <v>567.3</v>
      </c>
      <c r="C107" s="3" t="s">
        <v>10</v>
      </c>
      <c r="D107" s="73" t="s">
        <v>10</v>
      </c>
      <c r="E107" s="102" t="s">
        <v>10</v>
      </c>
      <c r="F107" s="16" t="s">
        <v>10</v>
      </c>
      <c r="G107" s="104" t="s">
        <v>10</v>
      </c>
    </row>
    <row r="108" spans="1:7" ht="13.5" thickBot="1">
      <c r="A108" s="88">
        <v>2013</v>
      </c>
      <c r="B108" s="124">
        <f>SUM(B104:B107)</f>
        <v>2848.2</v>
      </c>
      <c r="C108" s="125">
        <f>B108/F108</f>
        <v>0.8051676372476961</v>
      </c>
      <c r="D108" s="126">
        <v>689.2</v>
      </c>
      <c r="E108" s="127">
        <f>D108/F108</f>
        <v>0.19483236275230398</v>
      </c>
      <c r="F108" s="79">
        <f>B108+D108</f>
        <v>3537.3999999999996</v>
      </c>
      <c r="G108" s="123">
        <f>F108/F103</f>
        <v>0.9521317857625424</v>
      </c>
    </row>
    <row r="109" spans="1:7" ht="12.75">
      <c r="A109" s="72" t="s">
        <v>1</v>
      </c>
      <c r="B109" s="16">
        <v>492.28</v>
      </c>
      <c r="C109" s="3" t="s">
        <v>10</v>
      </c>
      <c r="D109" s="80" t="s">
        <v>10</v>
      </c>
      <c r="E109" s="101" t="s">
        <v>10</v>
      </c>
      <c r="F109" s="16" t="s">
        <v>10</v>
      </c>
      <c r="G109" s="103" t="s">
        <v>10</v>
      </c>
    </row>
    <row r="110" spans="1:7" ht="12.75">
      <c r="A110" s="72" t="s">
        <v>2</v>
      </c>
      <c r="B110" s="15">
        <v>768.502</v>
      </c>
      <c r="C110" s="3" t="s">
        <v>10</v>
      </c>
      <c r="D110" s="73" t="s">
        <v>10</v>
      </c>
      <c r="E110" s="102" t="s">
        <v>10</v>
      </c>
      <c r="F110" s="16" t="s">
        <v>10</v>
      </c>
      <c r="G110" s="104" t="s">
        <v>10</v>
      </c>
    </row>
    <row r="111" spans="1:7" ht="12.75">
      <c r="A111" s="72" t="s">
        <v>3</v>
      </c>
      <c r="B111" s="15">
        <v>856.189</v>
      </c>
      <c r="C111" s="3" t="s">
        <v>10</v>
      </c>
      <c r="D111" s="73" t="s">
        <v>10</v>
      </c>
      <c r="E111" s="102" t="s">
        <v>10</v>
      </c>
      <c r="F111" s="16" t="s">
        <v>10</v>
      </c>
      <c r="G111" s="104" t="s">
        <v>10</v>
      </c>
    </row>
    <row r="112" spans="1:7" ht="12.75">
      <c r="A112" s="72" t="s">
        <v>4</v>
      </c>
      <c r="B112" s="15">
        <v>527.653</v>
      </c>
      <c r="C112" s="3" t="s">
        <v>10</v>
      </c>
      <c r="D112" s="73" t="s">
        <v>10</v>
      </c>
      <c r="E112" s="102" t="s">
        <v>10</v>
      </c>
      <c r="F112" s="16" t="s">
        <v>10</v>
      </c>
      <c r="G112" s="104" t="s">
        <v>10</v>
      </c>
    </row>
    <row r="113" spans="1:7" ht="13.5" thickBot="1">
      <c r="A113" s="88">
        <v>2014</v>
      </c>
      <c r="B113" s="126">
        <f>SUM(B109:B112)</f>
        <v>2644.624</v>
      </c>
      <c r="C113" s="125">
        <f>B113/F113</f>
        <v>0.7899965112737178</v>
      </c>
      <c r="D113" s="126">
        <v>703.0161</v>
      </c>
      <c r="E113" s="125">
        <f>D113/F113</f>
        <v>0.21000348872628216</v>
      </c>
      <c r="F113" s="135">
        <f>B113+D113</f>
        <v>3347.6400999999996</v>
      </c>
      <c r="G113" s="136">
        <f>F113/F108</f>
        <v>0.946356109006615</v>
      </c>
    </row>
    <row r="114" spans="1:7" ht="12.75">
      <c r="A114" s="72" t="s">
        <v>1</v>
      </c>
      <c r="B114" s="16">
        <v>433.1</v>
      </c>
      <c r="C114" s="3" t="s">
        <v>10</v>
      </c>
      <c r="D114" s="80" t="s">
        <v>10</v>
      </c>
      <c r="E114" s="101" t="s">
        <v>10</v>
      </c>
      <c r="F114" s="16" t="s">
        <v>10</v>
      </c>
      <c r="G114" s="103" t="s">
        <v>10</v>
      </c>
    </row>
    <row r="115" spans="1:7" ht="12.75">
      <c r="A115" s="72" t="s">
        <v>2</v>
      </c>
      <c r="B115" s="15">
        <v>712.3</v>
      </c>
      <c r="C115" s="3" t="s">
        <v>10</v>
      </c>
      <c r="D115" s="73" t="s">
        <v>10</v>
      </c>
      <c r="E115" s="102" t="s">
        <v>10</v>
      </c>
      <c r="F115" s="16" t="s">
        <v>10</v>
      </c>
      <c r="G115" s="104" t="s">
        <v>10</v>
      </c>
    </row>
    <row r="116" spans="1:7" ht="12.75">
      <c r="A116" s="72" t="s">
        <v>3</v>
      </c>
      <c r="B116" s="15">
        <v>865.5</v>
      </c>
      <c r="C116" s="3" t="s">
        <v>10</v>
      </c>
      <c r="D116" s="73" t="s">
        <v>10</v>
      </c>
      <c r="E116" s="102" t="s">
        <v>10</v>
      </c>
      <c r="F116" s="16" t="s">
        <v>10</v>
      </c>
      <c r="G116" s="104" t="s">
        <v>10</v>
      </c>
    </row>
    <row r="117" spans="1:7" ht="12.75">
      <c r="A117" s="72" t="s">
        <v>4</v>
      </c>
      <c r="B117" s="15">
        <v>548.3</v>
      </c>
      <c r="C117" s="3" t="s">
        <v>10</v>
      </c>
      <c r="D117" s="73" t="s">
        <v>10</v>
      </c>
      <c r="E117" s="102" t="s">
        <v>10</v>
      </c>
      <c r="F117" s="16" t="s">
        <v>10</v>
      </c>
      <c r="G117" s="104" t="s">
        <v>10</v>
      </c>
    </row>
    <row r="118" spans="1:7" ht="13.5" thickBot="1">
      <c r="A118" s="88">
        <v>2015</v>
      </c>
      <c r="B118" s="126">
        <v>2559.202</v>
      </c>
      <c r="C118" s="125">
        <f>B118/F118</f>
        <v>0.6226112918030777</v>
      </c>
      <c r="D118" s="126">
        <v>1551.231</v>
      </c>
      <c r="E118" s="125">
        <f>D118/F118</f>
        <v>0.37738870819692233</v>
      </c>
      <c r="F118" s="135">
        <v>4110.433</v>
      </c>
      <c r="G118" s="136">
        <f>F118/F113</f>
        <v>1.2278598885226641</v>
      </c>
    </row>
    <row r="119" spans="1:7" ht="12.75">
      <c r="A119" s="72" t="s">
        <v>1</v>
      </c>
      <c r="B119" s="16">
        <v>487.3</v>
      </c>
      <c r="C119" s="3" t="s">
        <v>10</v>
      </c>
      <c r="D119" s="80" t="s">
        <v>10</v>
      </c>
      <c r="E119" s="101" t="s">
        <v>10</v>
      </c>
      <c r="F119" s="16" t="s">
        <v>10</v>
      </c>
      <c r="G119" s="103" t="s">
        <v>10</v>
      </c>
    </row>
    <row r="120" spans="1:7" ht="12.75">
      <c r="A120" s="72" t="s">
        <v>2</v>
      </c>
      <c r="B120" s="15">
        <v>789.4</v>
      </c>
      <c r="C120" s="3" t="s">
        <v>10</v>
      </c>
      <c r="D120" s="73" t="s">
        <v>10</v>
      </c>
      <c r="E120" s="102" t="s">
        <v>10</v>
      </c>
      <c r="F120" s="16" t="s">
        <v>10</v>
      </c>
      <c r="G120" s="104" t="s">
        <v>10</v>
      </c>
    </row>
    <row r="121" spans="1:7" ht="12.75">
      <c r="A121" s="72" t="s">
        <v>3</v>
      </c>
      <c r="B121" s="15">
        <v>942.1</v>
      </c>
      <c r="C121" s="3" t="s">
        <v>10</v>
      </c>
      <c r="D121" s="73" t="s">
        <v>10</v>
      </c>
      <c r="E121" s="102" t="s">
        <v>10</v>
      </c>
      <c r="F121" s="16" t="s">
        <v>10</v>
      </c>
      <c r="G121" s="104" t="s">
        <v>10</v>
      </c>
    </row>
    <row r="122" spans="1:7" ht="12.75">
      <c r="A122" s="72" t="s">
        <v>4</v>
      </c>
      <c r="B122" s="15">
        <v>635.3</v>
      </c>
      <c r="C122" s="3" t="s">
        <v>10</v>
      </c>
      <c r="D122" s="73" t="s">
        <v>10</v>
      </c>
      <c r="E122" s="102" t="s">
        <v>10</v>
      </c>
      <c r="F122" s="16" t="s">
        <v>10</v>
      </c>
      <c r="G122" s="104" t="s">
        <v>10</v>
      </c>
    </row>
    <row r="123" spans="1:7" ht="13.5" thickBot="1">
      <c r="A123" s="88">
        <v>2016</v>
      </c>
      <c r="B123" s="126">
        <f>SUM(B119:B122)</f>
        <v>2854.1000000000004</v>
      </c>
      <c r="C123" s="125">
        <f>B123/F123</f>
        <v>0.6174765263294536</v>
      </c>
      <c r="D123" s="126">
        <v>1768.137</v>
      </c>
      <c r="E123" s="125">
        <f>D123/F123</f>
        <v>0.38253147851672364</v>
      </c>
      <c r="F123" s="135">
        <v>4622.2</v>
      </c>
      <c r="G123" s="136">
        <f>F123/F118</f>
        <v>1.1245044013611218</v>
      </c>
    </row>
    <row r="124" spans="1:7" ht="12.75">
      <c r="A124" s="72" t="s">
        <v>1</v>
      </c>
      <c r="B124" s="16">
        <v>565.4</v>
      </c>
      <c r="C124" s="3" t="s">
        <v>10</v>
      </c>
      <c r="D124" s="80" t="s">
        <v>10</v>
      </c>
      <c r="E124" s="101" t="s">
        <v>10</v>
      </c>
      <c r="F124" s="16" t="s">
        <v>10</v>
      </c>
      <c r="G124" s="103" t="s">
        <v>10</v>
      </c>
    </row>
    <row r="125" spans="1:7" ht="12.75">
      <c r="A125" s="72" t="s">
        <v>2</v>
      </c>
      <c r="B125" s="15">
        <v>1010.4</v>
      </c>
      <c r="C125" s="3" t="s">
        <v>10</v>
      </c>
      <c r="D125" s="73" t="s">
        <v>10</v>
      </c>
      <c r="E125" s="102" t="s">
        <v>10</v>
      </c>
      <c r="F125" s="16" t="s">
        <v>10</v>
      </c>
      <c r="G125" s="104" t="s">
        <v>10</v>
      </c>
    </row>
    <row r="126" spans="1:7" ht="12.75">
      <c r="A126" s="72" t="s">
        <v>3</v>
      </c>
      <c r="B126" s="15">
        <v>1196.9</v>
      </c>
      <c r="C126" s="3" t="s">
        <v>10</v>
      </c>
      <c r="D126" s="73" t="s">
        <v>10</v>
      </c>
      <c r="E126" s="102" t="s">
        <v>10</v>
      </c>
      <c r="F126" s="16" t="s">
        <v>10</v>
      </c>
      <c r="G126" s="104" t="s">
        <v>10</v>
      </c>
    </row>
    <row r="127" spans="1:7" ht="12.75">
      <c r="A127" s="72" t="s">
        <v>4</v>
      </c>
      <c r="B127" s="15">
        <v>837.9</v>
      </c>
      <c r="C127" s="3" t="s">
        <v>10</v>
      </c>
      <c r="D127" s="73" t="s">
        <v>10</v>
      </c>
      <c r="E127" s="102" t="s">
        <v>10</v>
      </c>
      <c r="F127" s="16" t="s">
        <v>10</v>
      </c>
      <c r="G127" s="104" t="s">
        <v>10</v>
      </c>
    </row>
    <row r="128" spans="1:24" ht="15" thickBot="1">
      <c r="A128" s="88">
        <v>2017</v>
      </c>
      <c r="B128" s="138">
        <v>3951.8</v>
      </c>
      <c r="C128" s="125">
        <f>B128/F128</f>
        <v>0.7505507862949174</v>
      </c>
      <c r="D128" s="126">
        <v>1313.4</v>
      </c>
      <c r="E128" s="125">
        <f>D128/F128</f>
        <v>0.2494492137050824</v>
      </c>
      <c r="F128" s="141">
        <f>SUM(B128,D128)</f>
        <v>5265.200000000001</v>
      </c>
      <c r="G128" s="136">
        <f>F128/F123</f>
        <v>1.139111245727143</v>
      </c>
      <c r="I128" s="140" t="s">
        <v>26</v>
      </c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</row>
    <row r="129" spans="1:24" ht="14.25">
      <c r="A129" s="72" t="s">
        <v>1</v>
      </c>
      <c r="B129" s="16">
        <v>919.142</v>
      </c>
      <c r="C129" s="3" t="s">
        <v>10</v>
      </c>
      <c r="D129" s="80" t="s">
        <v>10</v>
      </c>
      <c r="E129" s="101" t="s">
        <v>10</v>
      </c>
      <c r="F129" s="16" t="s">
        <v>10</v>
      </c>
      <c r="G129" s="103" t="s">
        <v>10</v>
      </c>
      <c r="I129" s="140" t="s">
        <v>27</v>
      </c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</row>
    <row r="130" spans="1:7" ht="12.75">
      <c r="A130" s="72" t="s">
        <v>2</v>
      </c>
      <c r="B130" s="15">
        <v>1399.115</v>
      </c>
      <c r="C130" s="3" t="s">
        <v>10</v>
      </c>
      <c r="D130" s="73" t="s">
        <v>10</v>
      </c>
      <c r="E130" s="102" t="s">
        <v>10</v>
      </c>
      <c r="F130" s="16" t="s">
        <v>10</v>
      </c>
      <c r="G130" s="104" t="s">
        <v>10</v>
      </c>
    </row>
    <row r="131" spans="1:7" ht="12.75">
      <c r="A131" s="72" t="s">
        <v>3</v>
      </c>
      <c r="B131" s="15">
        <v>1611.703</v>
      </c>
      <c r="C131" s="3" t="s">
        <v>10</v>
      </c>
      <c r="D131" s="73" t="s">
        <v>10</v>
      </c>
      <c r="E131" s="102" t="s">
        <v>10</v>
      </c>
      <c r="F131" s="16" t="s">
        <v>10</v>
      </c>
      <c r="G131" s="104" t="s">
        <v>10</v>
      </c>
    </row>
    <row r="132" spans="1:7" ht="12.75">
      <c r="A132" s="72" t="s">
        <v>4</v>
      </c>
      <c r="B132" s="15">
        <v>1026.817</v>
      </c>
      <c r="C132" s="3" t="s">
        <v>10</v>
      </c>
      <c r="D132" s="73" t="s">
        <v>10</v>
      </c>
      <c r="E132" s="102" t="s">
        <v>10</v>
      </c>
      <c r="F132" s="16" t="s">
        <v>10</v>
      </c>
      <c r="G132" s="104" t="s">
        <v>10</v>
      </c>
    </row>
    <row r="133" spans="1:7" ht="13.5" thickBot="1">
      <c r="A133" s="88">
        <v>2018</v>
      </c>
      <c r="B133" s="142">
        <f>SUM(B129:B132)</f>
        <v>4956.777</v>
      </c>
      <c r="C133" s="143">
        <f>B133/F133</f>
        <v>0.8956304206418041</v>
      </c>
      <c r="D133" s="142">
        <v>577.562</v>
      </c>
      <c r="E133" s="143">
        <f>D133/F133</f>
        <v>0.10435855738652791</v>
      </c>
      <c r="F133" s="144">
        <v>5534.4</v>
      </c>
      <c r="G133" s="136">
        <f>F133/F128</f>
        <v>1.0511281622730377</v>
      </c>
    </row>
    <row r="134" spans="1:7" ht="12.75">
      <c r="A134" s="72" t="s">
        <v>1</v>
      </c>
      <c r="B134" s="16">
        <v>856.2</v>
      </c>
      <c r="C134" s="3" t="s">
        <v>10</v>
      </c>
      <c r="D134" s="80" t="s">
        <v>10</v>
      </c>
      <c r="E134" s="101" t="s">
        <v>10</v>
      </c>
      <c r="F134" s="16" t="s">
        <v>10</v>
      </c>
      <c r="G134" s="103" t="s">
        <v>10</v>
      </c>
    </row>
    <row r="135" spans="1:7" ht="12.75">
      <c r="A135" s="72" t="s">
        <v>2</v>
      </c>
      <c r="B135" s="15">
        <v>1533.5</v>
      </c>
      <c r="C135" s="3" t="s">
        <v>10</v>
      </c>
      <c r="D135" s="73" t="s">
        <v>10</v>
      </c>
      <c r="E135" s="102" t="s">
        <v>10</v>
      </c>
      <c r="F135" s="16" t="s">
        <v>10</v>
      </c>
      <c r="G135" s="104" t="s">
        <v>10</v>
      </c>
    </row>
    <row r="136" spans="1:7" ht="12.75">
      <c r="A136" s="72" t="s">
        <v>3</v>
      </c>
      <c r="B136" s="15">
        <v>1843.3</v>
      </c>
      <c r="C136" s="3" t="s">
        <v>10</v>
      </c>
      <c r="D136" s="73" t="s">
        <v>10</v>
      </c>
      <c r="E136" s="102" t="s">
        <v>10</v>
      </c>
      <c r="F136" s="16" t="s">
        <v>10</v>
      </c>
      <c r="G136" s="104" t="s">
        <v>10</v>
      </c>
    </row>
    <row r="137" spans="1:7" ht="12.75">
      <c r="A137" s="72" t="s">
        <v>4</v>
      </c>
      <c r="B137" s="15">
        <v>1260.2</v>
      </c>
      <c r="C137" s="3" t="s">
        <v>10</v>
      </c>
      <c r="D137" s="73" t="s">
        <v>10</v>
      </c>
      <c r="E137" s="102" t="s">
        <v>10</v>
      </c>
      <c r="F137" s="16" t="s">
        <v>10</v>
      </c>
      <c r="G137" s="104" t="s">
        <v>10</v>
      </c>
    </row>
    <row r="138" spans="1:7" ht="13.5" thickBot="1">
      <c r="A138" s="88">
        <v>2019</v>
      </c>
      <c r="B138" s="142">
        <v>5493.3</v>
      </c>
      <c r="C138" s="143">
        <v>0.9169</v>
      </c>
      <c r="D138" s="142">
        <v>497.7</v>
      </c>
      <c r="E138" s="143">
        <v>0.0831</v>
      </c>
      <c r="F138" s="144">
        <v>5991</v>
      </c>
      <c r="G138" s="136">
        <f>F138/F133</f>
        <v>1.0825021682567217</v>
      </c>
    </row>
    <row r="139" spans="1:7" ht="12.75">
      <c r="A139" s="72" t="s">
        <v>1</v>
      </c>
      <c r="B139" s="16">
        <v>762.018</v>
      </c>
      <c r="C139" s="3" t="s">
        <v>10</v>
      </c>
      <c r="D139" s="80" t="s">
        <v>10</v>
      </c>
      <c r="E139" s="101" t="s">
        <v>10</v>
      </c>
      <c r="F139" s="16" t="s">
        <v>10</v>
      </c>
      <c r="G139" s="103" t="s">
        <v>10</v>
      </c>
    </row>
    <row r="140" spans="1:7" ht="12.75">
      <c r="A140" s="72" t="s">
        <v>2</v>
      </c>
      <c r="B140" s="15">
        <v>81.337</v>
      </c>
      <c r="C140" s="3" t="s">
        <v>10</v>
      </c>
      <c r="D140" s="73" t="s">
        <v>10</v>
      </c>
      <c r="E140" s="102" t="s">
        <v>10</v>
      </c>
      <c r="F140" s="16" t="s">
        <v>10</v>
      </c>
      <c r="G140" s="104" t="s">
        <v>10</v>
      </c>
    </row>
    <row r="141" spans="1:7" ht="12.75">
      <c r="A141" s="72" t="s">
        <v>3</v>
      </c>
      <c r="B141" s="15">
        <v>396.094</v>
      </c>
      <c r="C141" s="3" t="s">
        <v>10</v>
      </c>
      <c r="D141" s="73" t="s">
        <v>10</v>
      </c>
      <c r="E141" s="102" t="s">
        <v>10</v>
      </c>
      <c r="F141" s="16" t="s">
        <v>10</v>
      </c>
      <c r="G141" s="104" t="s">
        <v>10</v>
      </c>
    </row>
    <row r="142" spans="1:7" ht="12.75">
      <c r="A142" s="72" t="s">
        <v>4</v>
      </c>
      <c r="B142" s="15">
        <v>171.664</v>
      </c>
      <c r="C142" s="3" t="s">
        <v>10</v>
      </c>
      <c r="D142" s="73" t="s">
        <v>10</v>
      </c>
      <c r="E142" s="102" t="s">
        <v>10</v>
      </c>
      <c r="F142" s="16" t="s">
        <v>10</v>
      </c>
      <c r="G142" s="104" t="s">
        <v>10</v>
      </c>
    </row>
    <row r="143" spans="1:7" ht="13.5" thickBot="1">
      <c r="A143" s="88">
        <v>2020</v>
      </c>
      <c r="B143" s="142">
        <v>1411.756</v>
      </c>
      <c r="C143" s="143">
        <f>B143/F143</f>
        <v>0.8871458501168193</v>
      </c>
      <c r="D143" s="142">
        <v>179.59</v>
      </c>
      <c r="E143" s="143">
        <f>D143/F143</f>
        <v>0.11285414988318065</v>
      </c>
      <c r="F143" s="144">
        <f>SUM(B143,D143)</f>
        <v>1591.346</v>
      </c>
      <c r="G143" s="136">
        <f>F143/F138</f>
        <v>0.26562276748456015</v>
      </c>
    </row>
    <row r="144" spans="1:7" ht="12.75">
      <c r="A144" s="72" t="s">
        <v>1</v>
      </c>
      <c r="B144" s="16">
        <v>104.4</v>
      </c>
      <c r="C144" s="3" t="s">
        <v>10</v>
      </c>
      <c r="D144" s="80" t="s">
        <v>10</v>
      </c>
      <c r="E144" s="101" t="s">
        <v>10</v>
      </c>
      <c r="F144" s="16" t="s">
        <v>10</v>
      </c>
      <c r="G144" s="103" t="s">
        <v>10</v>
      </c>
    </row>
    <row r="145" spans="1:7" ht="12.75">
      <c r="A145" s="72" t="s">
        <v>2</v>
      </c>
      <c r="B145" s="15">
        <v>294.025</v>
      </c>
      <c r="C145" s="3" t="s">
        <v>10</v>
      </c>
      <c r="D145" s="73" t="s">
        <v>10</v>
      </c>
      <c r="E145" s="102" t="s">
        <v>10</v>
      </c>
      <c r="F145" s="16" t="s">
        <v>10</v>
      </c>
      <c r="G145" s="104" t="s">
        <v>10</v>
      </c>
    </row>
    <row r="146" spans="1:7" ht="12.75">
      <c r="A146" s="72" t="s">
        <v>3</v>
      </c>
      <c r="B146" s="15">
        <v>929.9</v>
      </c>
      <c r="C146" s="3" t="s">
        <v>10</v>
      </c>
      <c r="D146" s="73" t="s">
        <v>10</v>
      </c>
      <c r="E146" s="102" t="s">
        <v>10</v>
      </c>
      <c r="F146" s="16" t="s">
        <v>10</v>
      </c>
      <c r="G146" s="104" t="s">
        <v>10</v>
      </c>
    </row>
    <row r="147" spans="1:7" ht="12.75">
      <c r="A147" s="72" t="s">
        <v>4</v>
      </c>
      <c r="B147" s="15">
        <v>759.6</v>
      </c>
      <c r="C147" s="3" t="s">
        <v>10</v>
      </c>
      <c r="D147" s="73" t="s">
        <v>10</v>
      </c>
      <c r="E147" s="102" t="s">
        <v>10</v>
      </c>
      <c r="F147" s="16" t="s">
        <v>10</v>
      </c>
      <c r="G147" s="104" t="s">
        <v>10</v>
      </c>
    </row>
    <row r="148" spans="1:7" ht="13.5" thickBot="1">
      <c r="A148" s="88">
        <v>2021</v>
      </c>
      <c r="B148" s="142">
        <v>2088</v>
      </c>
      <c r="C148" s="143">
        <f>B148/F148</f>
        <v>0.7662666519872289</v>
      </c>
      <c r="D148" s="142">
        <v>636.9</v>
      </c>
      <c r="E148" s="143">
        <f>D148/F148</f>
        <v>0.2337333480127711</v>
      </c>
      <c r="F148" s="144">
        <f>SUM(B148,D148)</f>
        <v>2724.9</v>
      </c>
      <c r="G148" s="136">
        <f>F148/F143</f>
        <v>1.7123240326113869</v>
      </c>
    </row>
    <row r="149" spans="1:7" ht="12.75">
      <c r="A149" s="72" t="s">
        <v>1</v>
      </c>
      <c r="B149" s="16">
        <v>587.394</v>
      </c>
      <c r="C149" s="3" t="s">
        <v>10</v>
      </c>
      <c r="D149" s="80" t="s">
        <v>10</v>
      </c>
      <c r="E149" s="101" t="s">
        <v>10</v>
      </c>
      <c r="F149" s="16" t="s">
        <v>10</v>
      </c>
      <c r="G149" s="103" t="s">
        <v>10</v>
      </c>
    </row>
    <row r="150" spans="1:7" ht="12.75">
      <c r="A150" s="72" t="s">
        <v>2</v>
      </c>
      <c r="B150" s="15">
        <v>1136.911</v>
      </c>
      <c r="C150" s="3" t="s">
        <v>10</v>
      </c>
      <c r="D150" s="73" t="s">
        <v>10</v>
      </c>
      <c r="E150" s="102" t="s">
        <v>10</v>
      </c>
      <c r="F150" s="16" t="s">
        <v>10</v>
      </c>
      <c r="G150" s="104" t="s">
        <v>10</v>
      </c>
    </row>
    <row r="151" spans="1:7" ht="12.75">
      <c r="A151" s="72" t="s">
        <v>3</v>
      </c>
      <c r="B151" s="15">
        <v>1460.227</v>
      </c>
      <c r="C151" s="3" t="s">
        <v>10</v>
      </c>
      <c r="D151" s="73" t="s">
        <v>10</v>
      </c>
      <c r="E151" s="102" t="s">
        <v>10</v>
      </c>
      <c r="F151" s="16" t="s">
        <v>10</v>
      </c>
      <c r="G151" s="104" t="s">
        <v>10</v>
      </c>
    </row>
    <row r="152" spans="1:7" ht="12.75">
      <c r="A152" s="72" t="s">
        <v>4</v>
      </c>
      <c r="B152" s="15">
        <v>1164.233</v>
      </c>
      <c r="C152" s="3" t="s">
        <v>10</v>
      </c>
      <c r="D152" s="73" t="s">
        <v>10</v>
      </c>
      <c r="E152" s="102" t="s">
        <v>10</v>
      </c>
      <c r="F152" s="16" t="s">
        <v>10</v>
      </c>
      <c r="G152" s="104" t="s">
        <v>10</v>
      </c>
    </row>
    <row r="153" spans="1:7" ht="13.5" thickBot="1">
      <c r="A153" s="88">
        <v>2022</v>
      </c>
      <c r="B153" s="142">
        <f>SUM(B149:B152)</f>
        <v>4348.765</v>
      </c>
      <c r="C153" s="143">
        <f>B153/F153</f>
        <v>0.7457542102063582</v>
      </c>
      <c r="D153" s="142">
        <v>1482.6</v>
      </c>
      <c r="E153" s="143">
        <f>D153/F153</f>
        <v>0.2542457897936418</v>
      </c>
      <c r="F153" s="144">
        <f>SUM(B153,D153)</f>
        <v>5831.365</v>
      </c>
      <c r="G153" s="136">
        <f>F153/F148</f>
        <v>2.1400289918896105</v>
      </c>
    </row>
    <row r="154" spans="1:7" ht="12.75">
      <c r="A154" s="72" t="s">
        <v>1</v>
      </c>
      <c r="B154" s="16">
        <v>1018.08</v>
      </c>
      <c r="C154" s="3" t="s">
        <v>10</v>
      </c>
      <c r="D154" s="80" t="s">
        <v>10</v>
      </c>
      <c r="E154" s="101" t="s">
        <v>10</v>
      </c>
      <c r="F154" s="16" t="s">
        <v>10</v>
      </c>
      <c r="G154" s="103" t="s">
        <v>10</v>
      </c>
    </row>
    <row r="155" spans="1:7" ht="12.75">
      <c r="A155" s="72" t="s">
        <v>2</v>
      </c>
      <c r="B155" s="15">
        <v>1618.94</v>
      </c>
      <c r="C155" s="3" t="s">
        <v>10</v>
      </c>
      <c r="D155" s="73" t="s">
        <v>10</v>
      </c>
      <c r="E155" s="102" t="s">
        <v>10</v>
      </c>
      <c r="F155" s="16" t="s">
        <v>10</v>
      </c>
      <c r="G155" s="104" t="s">
        <v>10</v>
      </c>
    </row>
    <row r="156" spans="1:7" ht="12.75">
      <c r="A156" s="72" t="s">
        <v>3</v>
      </c>
      <c r="B156" s="15">
        <v>1971.96</v>
      </c>
      <c r="C156" s="3" t="s">
        <v>10</v>
      </c>
      <c r="D156" s="73" t="s">
        <v>10</v>
      </c>
      <c r="E156" s="102" t="s">
        <v>10</v>
      </c>
      <c r="F156" s="16" t="s">
        <v>10</v>
      </c>
      <c r="G156" s="104" t="s">
        <v>10</v>
      </c>
    </row>
    <row r="157" spans="1:7" ht="12.75">
      <c r="A157" s="72" t="s">
        <v>4</v>
      </c>
      <c r="B157" s="15">
        <v>1522.21</v>
      </c>
      <c r="C157" s="3" t="s">
        <v>10</v>
      </c>
      <c r="D157" s="73" t="s">
        <v>10</v>
      </c>
      <c r="E157" s="102" t="s">
        <v>10</v>
      </c>
      <c r="F157" s="16" t="s">
        <v>10</v>
      </c>
      <c r="G157" s="104" t="s">
        <v>10</v>
      </c>
    </row>
    <row r="158" spans="1:7" ht="13.5" thickBot="1">
      <c r="A158" s="88">
        <v>2023</v>
      </c>
      <c r="B158" s="142">
        <f>SUM(B154:B157)</f>
        <v>6131.19</v>
      </c>
      <c r="C158" s="143">
        <f>B158/F158</f>
        <v>0.7839804925203853</v>
      </c>
      <c r="D158" s="142">
        <v>1689.4</v>
      </c>
      <c r="E158" s="143">
        <f>D158/F158</f>
        <v>0.2160195074796147</v>
      </c>
      <c r="F158" s="144">
        <f>SUM(B158,D158)</f>
        <v>7820.59</v>
      </c>
      <c r="G158" s="136">
        <f>F158/F153</f>
        <v>1.341125105356979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="80" zoomScaleNormal="80" zoomScalePageLayoutView="0" workbookViewId="0" topLeftCell="A11">
      <selection activeCell="F36" sqref="F36"/>
    </sheetView>
  </sheetViews>
  <sheetFormatPr defaultColWidth="9.140625" defaultRowHeight="12.75"/>
  <cols>
    <col min="1" max="1" width="9.00390625" style="2" customWidth="1"/>
    <col min="2" max="2" width="10.8515625" style="2" customWidth="1"/>
    <col min="3" max="16384" width="9.140625" style="2" customWidth="1"/>
  </cols>
  <sheetData>
    <row r="1" spans="1:11" ht="24" customHeight="1">
      <c r="A1" s="1" t="s">
        <v>13</v>
      </c>
      <c r="K1" s="5" t="s">
        <v>11</v>
      </c>
    </row>
    <row r="2" spans="1:11" ht="24" customHeight="1" thickBot="1">
      <c r="A2" s="5" t="s">
        <v>19</v>
      </c>
      <c r="K2" s="5"/>
    </row>
    <row r="3" spans="1:2" ht="39" thickBot="1">
      <c r="A3" s="21" t="s">
        <v>6</v>
      </c>
      <c r="B3" s="22" t="s">
        <v>23</v>
      </c>
    </row>
    <row r="4" spans="1:2" ht="13.5" thickTop="1">
      <c r="A4" s="8">
        <v>1993</v>
      </c>
      <c r="B4" s="9">
        <f>'pas.apgroz-cet'!F8</f>
        <v>210.60000000000002</v>
      </c>
    </row>
    <row r="5" spans="1:2" ht="12.75">
      <c r="A5" s="8">
        <v>1994</v>
      </c>
      <c r="B5" s="9">
        <f>'pas.apgroz-cet'!F13</f>
        <v>270.6</v>
      </c>
    </row>
    <row r="6" spans="1:2" ht="12.75">
      <c r="A6" s="8">
        <v>1995</v>
      </c>
      <c r="B6" s="9">
        <f>'pas.apgroz-cet'!F18</f>
        <v>354.7</v>
      </c>
    </row>
    <row r="7" spans="1:2" ht="12.75">
      <c r="A7" s="8">
        <v>1996</v>
      </c>
      <c r="B7" s="9">
        <f>'pas.apgroz-cet'!F23</f>
        <v>282.7</v>
      </c>
    </row>
    <row r="8" spans="1:2" ht="12.75">
      <c r="A8" s="8">
        <v>1997</v>
      </c>
      <c r="B8" s="9">
        <f>'pas.apgroz-cet'!F28</f>
        <v>320.925</v>
      </c>
    </row>
    <row r="9" spans="1:2" ht="12.75">
      <c r="A9" s="8">
        <v>1998</v>
      </c>
      <c r="B9" s="9">
        <f>'pas.apgroz-cet'!F33</f>
        <v>297.459</v>
      </c>
    </row>
    <row r="10" spans="1:2" ht="12.75">
      <c r="A10" s="8">
        <v>1999</v>
      </c>
      <c r="B10" s="9">
        <f>'pas.apgroz-cet'!F38</f>
        <v>237.725</v>
      </c>
    </row>
    <row r="11" spans="1:2" ht="12.75">
      <c r="A11" s="8">
        <v>2000</v>
      </c>
      <c r="B11" s="9">
        <f>'pas.apgroz-cet'!F43</f>
        <v>288.828</v>
      </c>
    </row>
    <row r="12" spans="1:2" ht="12.75">
      <c r="A12" s="8">
        <v>2001</v>
      </c>
      <c r="B12" s="9">
        <f>'pas.apgroz-cet'!F48</f>
        <v>276</v>
      </c>
    </row>
    <row r="13" spans="1:2" ht="12.75">
      <c r="A13" s="8">
        <v>2002</v>
      </c>
      <c r="B13" s="9">
        <f>'pas.apgroz-cet'!F53</f>
        <v>338.1</v>
      </c>
    </row>
    <row r="14" spans="1:2" ht="12.75">
      <c r="A14" s="92">
        <v>2003</v>
      </c>
      <c r="B14" s="9">
        <f>'pas.apgroz-cet'!F58</f>
        <v>424</v>
      </c>
    </row>
    <row r="15" spans="1:2" ht="12.75">
      <c r="A15" s="146">
        <v>2004</v>
      </c>
      <c r="B15" s="9">
        <f>'pas.apgroz-cet'!F63</f>
        <v>825.1</v>
      </c>
    </row>
    <row r="16" spans="1:2" ht="12.75">
      <c r="A16" s="147">
        <v>2005</v>
      </c>
      <c r="B16" s="9">
        <f>'pas.apgroz-cet'!F68</f>
        <v>1478.1</v>
      </c>
    </row>
    <row r="17" spans="1:2" ht="12.75">
      <c r="A17" s="146">
        <v>2006</v>
      </c>
      <c r="B17" s="9">
        <f>'pas.apgroz-cet'!F73</f>
        <v>2052.24</v>
      </c>
    </row>
    <row r="18" spans="1:2" ht="12.75">
      <c r="A18" s="133">
        <v>2007</v>
      </c>
      <c r="B18" s="130">
        <f>'pas.apgroz-cet'!F78</f>
        <v>2765.6</v>
      </c>
    </row>
    <row r="19" spans="1:2" ht="12.75">
      <c r="A19" s="133">
        <v>2008</v>
      </c>
      <c r="B19" s="9">
        <f>'pas.apgroz-cet'!F83</f>
        <v>3496.3</v>
      </c>
    </row>
    <row r="20" spans="1:2" ht="12.75">
      <c r="A20" s="133">
        <v>2009</v>
      </c>
      <c r="B20" s="9">
        <f>'pas.apgroz-cet'!F88</f>
        <v>3474.018</v>
      </c>
    </row>
    <row r="21" spans="1:2" ht="12.75">
      <c r="A21" s="133">
        <v>2010</v>
      </c>
      <c r="B21" s="9">
        <f>'pas.apgroz-cet'!F93</f>
        <v>4137.021</v>
      </c>
    </row>
    <row r="22" spans="1:2" ht="12.75">
      <c r="A22" s="133">
        <v>2011</v>
      </c>
      <c r="B22" s="131">
        <f>'pas.apgroz-cet'!F98</f>
        <v>4113.2</v>
      </c>
    </row>
    <row r="23" spans="1:2" ht="12.75">
      <c r="A23" s="134">
        <v>2012</v>
      </c>
      <c r="B23" s="130">
        <f>'pas.apgroz-cet'!F103</f>
        <v>3715.242</v>
      </c>
    </row>
    <row r="24" spans="1:2" ht="12.75">
      <c r="A24" s="134">
        <v>2013</v>
      </c>
      <c r="B24" s="132">
        <f>'pas.apgroz-cet'!F108</f>
        <v>3537.3999999999996</v>
      </c>
    </row>
    <row r="25" spans="1:2" ht="12.75">
      <c r="A25" s="134">
        <v>2014</v>
      </c>
      <c r="B25" s="130">
        <f>'pas.apgroz-cet'!F113</f>
        <v>3347.6400999999996</v>
      </c>
    </row>
    <row r="26" spans="1:2" ht="12.75">
      <c r="A26" s="134">
        <v>2015</v>
      </c>
      <c r="B26" s="130">
        <f>'pas.apgroz-cet'!F118</f>
        <v>4110.433</v>
      </c>
    </row>
    <row r="27" spans="1:2" ht="12.75">
      <c r="A27" s="134">
        <v>2016</v>
      </c>
      <c r="B27" s="132">
        <f>'pas.apgroz-cet'!F123</f>
        <v>4622.2</v>
      </c>
    </row>
    <row r="28" spans="1:2" ht="12.75">
      <c r="A28" s="134">
        <v>2017</v>
      </c>
      <c r="B28" s="132">
        <f>'pas.apgroz-cet'!F128</f>
        <v>5265.200000000001</v>
      </c>
    </row>
    <row r="29" spans="1:2" ht="12.75">
      <c r="A29" s="134">
        <v>2018</v>
      </c>
      <c r="B29" s="132">
        <f>'pas.apgroz-cet'!F133</f>
        <v>5534.4</v>
      </c>
    </row>
    <row r="30" spans="1:2" ht="12.75">
      <c r="A30" s="134">
        <v>2019</v>
      </c>
      <c r="B30" s="130">
        <f>'pas.apgroz-cet'!F138</f>
        <v>5991</v>
      </c>
    </row>
    <row r="31" spans="1:2" ht="12.75">
      <c r="A31" s="134">
        <v>2020</v>
      </c>
      <c r="B31" s="130">
        <f>'pas.apgroz-cet'!F143</f>
        <v>1591.346</v>
      </c>
    </row>
    <row r="32" spans="1:2" ht="12.75">
      <c r="A32" s="148">
        <v>2021</v>
      </c>
      <c r="B32" s="149">
        <f>'pas.apgroz-cet'!F148</f>
        <v>2724.9</v>
      </c>
    </row>
    <row r="33" spans="1:2" ht="12.75">
      <c r="A33" s="150">
        <v>2022</v>
      </c>
      <c r="B33" s="9">
        <f>'pas.apgroz-cet'!F153</f>
        <v>5831.365</v>
      </c>
    </row>
    <row r="34" spans="1:5" ht="13.5" thickBot="1">
      <c r="A34" s="151">
        <v>2023</v>
      </c>
      <c r="B34" s="152">
        <f>'pas.apgroz-cet'!F158</f>
        <v>7820.59</v>
      </c>
      <c r="E34" s="14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8"/>
  <sheetViews>
    <sheetView showGridLines="0" zoomScalePageLayoutView="0" workbookViewId="0" topLeftCell="A1">
      <pane xSplit="1" ySplit="3" topLeftCell="B14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53" sqref="B153"/>
    </sheetView>
  </sheetViews>
  <sheetFormatPr defaultColWidth="9.140625" defaultRowHeight="12.75"/>
  <cols>
    <col min="1" max="1" width="6.28125" style="2" customWidth="1"/>
    <col min="2" max="2" width="8.140625" style="16" customWidth="1"/>
    <col min="3" max="3" width="8.7109375" style="3" customWidth="1"/>
    <col min="4" max="4" width="8.140625" style="16" customWidth="1"/>
    <col min="5" max="5" width="8.140625" style="3" customWidth="1"/>
    <col min="6" max="6" width="8.140625" style="16" customWidth="1"/>
    <col min="7" max="7" width="9.140625" style="3" customWidth="1"/>
    <col min="8" max="16384" width="9.140625" style="2" customWidth="1"/>
  </cols>
  <sheetData>
    <row r="1" spans="1:10" ht="20.25" customHeight="1">
      <c r="A1" s="1" t="s">
        <v>24</v>
      </c>
      <c r="J1" s="5" t="s">
        <v>12</v>
      </c>
    </row>
    <row r="2" spans="1:11" ht="20.25" customHeight="1" thickBot="1">
      <c r="A2" s="5" t="s">
        <v>15</v>
      </c>
      <c r="K2" s="5"/>
    </row>
    <row r="3" spans="1:7" ht="78">
      <c r="A3" s="51"/>
      <c r="B3" s="52" t="s">
        <v>20</v>
      </c>
      <c r="C3" s="59" t="s">
        <v>17</v>
      </c>
      <c r="D3" s="52" t="s">
        <v>21</v>
      </c>
      <c r="E3" s="59" t="s">
        <v>17</v>
      </c>
      <c r="F3" s="23" t="s">
        <v>7</v>
      </c>
      <c r="G3" s="24" t="s">
        <v>8</v>
      </c>
    </row>
    <row r="4" spans="1:7" ht="12.75">
      <c r="A4" s="10" t="str">
        <f>'pas.apgroz-cet'!A4</f>
        <v>I</v>
      </c>
      <c r="B4" s="54">
        <f>'pas.apgroz-cet'!B4</f>
        <v>45.9</v>
      </c>
      <c r="C4" s="64" t="str">
        <f>'pas.apgroz-cet'!C4</f>
        <v>...</v>
      </c>
      <c r="D4" s="48" t="str">
        <f>'pas.apgroz-cet'!D4</f>
        <v>...</v>
      </c>
      <c r="E4" s="60" t="str">
        <f>'pas.apgroz-cet'!E4</f>
        <v>...</v>
      </c>
      <c r="F4" s="17" t="str">
        <f>'pas.apgroz-cet'!F4</f>
        <v>...</v>
      </c>
      <c r="G4" s="56" t="str">
        <f>'pas.apgroz-cet'!G4</f>
        <v>...</v>
      </c>
    </row>
    <row r="5" spans="1:7" ht="12.75">
      <c r="A5" s="10" t="str">
        <f>'pas.apgroz-cet'!A5</f>
        <v>II</v>
      </c>
      <c r="B5" s="54">
        <f>'pas.apgroz-cet'!B5</f>
        <v>51.1</v>
      </c>
      <c r="C5" s="65" t="str">
        <f>'pas.apgroz-cet'!C5</f>
        <v>...</v>
      </c>
      <c r="D5" s="48" t="str">
        <f>'pas.apgroz-cet'!D5</f>
        <v>...</v>
      </c>
      <c r="E5" s="61" t="str">
        <f>'pas.apgroz-cet'!E5</f>
        <v>...</v>
      </c>
      <c r="F5" s="17" t="str">
        <f>'pas.apgroz-cet'!F5</f>
        <v>...</v>
      </c>
      <c r="G5" s="56" t="str">
        <f>'pas.apgroz-cet'!G5</f>
        <v>...</v>
      </c>
    </row>
    <row r="6" spans="1:7" ht="12.75">
      <c r="A6" s="10" t="str">
        <f>'pas.apgroz-cet'!A6</f>
        <v>III</v>
      </c>
      <c r="B6" s="54">
        <f>'pas.apgroz-cet'!B6</f>
        <v>55</v>
      </c>
      <c r="C6" s="65" t="str">
        <f>'pas.apgroz-cet'!C6</f>
        <v>...</v>
      </c>
      <c r="D6" s="48" t="str">
        <f>'pas.apgroz-cet'!D6</f>
        <v>...</v>
      </c>
      <c r="E6" s="61" t="str">
        <f>'pas.apgroz-cet'!E6</f>
        <v>...</v>
      </c>
      <c r="F6" s="17" t="str">
        <f>'pas.apgroz-cet'!F6</f>
        <v>...</v>
      </c>
      <c r="G6" s="56" t="str">
        <f>'pas.apgroz-cet'!G6</f>
        <v>...</v>
      </c>
    </row>
    <row r="7" spans="1:7" ht="12.75">
      <c r="A7" s="11" t="str">
        <f>'pas.apgroz-cet'!A7</f>
        <v>IV</v>
      </c>
      <c r="B7" s="55">
        <f>'pas.apgroz-cet'!B7</f>
        <v>36.8</v>
      </c>
      <c r="C7" s="66" t="str">
        <f>'pas.apgroz-cet'!C7</f>
        <v>...</v>
      </c>
      <c r="D7" s="49" t="str">
        <f>'pas.apgroz-cet'!D7</f>
        <v>...</v>
      </c>
      <c r="E7" s="62" t="str">
        <f>'pas.apgroz-cet'!E7</f>
        <v>...</v>
      </c>
      <c r="F7" s="18" t="str">
        <f>'pas.apgroz-cet'!F7</f>
        <v>...</v>
      </c>
      <c r="G7" s="57" t="str">
        <f>'pas.apgroz-cet'!G7</f>
        <v>...</v>
      </c>
    </row>
    <row r="8" spans="1:7" s="1" customFormat="1" ht="13.5" thickBot="1">
      <c r="A8" s="12">
        <f>'pas.apgroz-cet'!A8</f>
        <v>1993</v>
      </c>
      <c r="B8" s="53">
        <f>'pas.apgroz-cet'!B8</f>
        <v>188.8</v>
      </c>
      <c r="C8" s="67">
        <f>'pas.apgroz-cet'!C8</f>
        <v>0.8964862298195632</v>
      </c>
      <c r="D8" s="50">
        <f>'pas.apgroz-cet'!D8</f>
        <v>21.8</v>
      </c>
      <c r="E8" s="63">
        <f>'pas.apgroz-cet'!E8</f>
        <v>0.10351377018043684</v>
      </c>
      <c r="F8" s="19">
        <f>'pas.apgroz-cet'!F8</f>
        <v>210.60000000000002</v>
      </c>
      <c r="G8" s="58" t="str">
        <f>'pas.apgroz-cet'!G8</f>
        <v>...</v>
      </c>
    </row>
    <row r="9" spans="1:7" ht="12.75">
      <c r="A9" s="10" t="str">
        <f>'pas.apgroz-cet'!A9</f>
        <v>I</v>
      </c>
      <c r="B9" s="54">
        <f>'pas.apgroz-cet'!B9</f>
        <v>23.3</v>
      </c>
      <c r="C9" s="64" t="str">
        <f>'pas.apgroz-cet'!C9</f>
        <v>...</v>
      </c>
      <c r="D9" s="48" t="str">
        <f>'pas.apgroz-cet'!D9</f>
        <v>...</v>
      </c>
      <c r="E9" s="60" t="str">
        <f>'pas.apgroz-cet'!E9</f>
        <v>...</v>
      </c>
      <c r="F9" s="17" t="str">
        <f>'pas.apgroz-cet'!F9</f>
        <v>...</v>
      </c>
      <c r="G9" s="56" t="str">
        <f>'pas.apgroz-cet'!G9</f>
        <v>...</v>
      </c>
    </row>
    <row r="10" spans="1:7" ht="12.75">
      <c r="A10" s="10" t="str">
        <f>'pas.apgroz-cet'!A10</f>
        <v>II</v>
      </c>
      <c r="B10" s="54">
        <f>'pas.apgroz-cet'!B10</f>
        <v>34.4</v>
      </c>
      <c r="C10" s="65" t="str">
        <f>'pas.apgroz-cet'!C10</f>
        <v>...</v>
      </c>
      <c r="D10" s="48" t="str">
        <f>'pas.apgroz-cet'!D10</f>
        <v>...</v>
      </c>
      <c r="E10" s="61" t="str">
        <f>'pas.apgroz-cet'!E10</f>
        <v>...</v>
      </c>
      <c r="F10" s="17" t="str">
        <f>'pas.apgroz-cet'!F10</f>
        <v>...</v>
      </c>
      <c r="G10" s="56" t="str">
        <f>'pas.apgroz-cet'!G10</f>
        <v>...</v>
      </c>
    </row>
    <row r="11" spans="1:7" ht="12.75">
      <c r="A11" s="10" t="str">
        <f>'pas.apgroz-cet'!A11</f>
        <v>III</v>
      </c>
      <c r="B11" s="54">
        <f>'pas.apgroz-cet'!B11</f>
        <v>43.1</v>
      </c>
      <c r="C11" s="65" t="str">
        <f>'pas.apgroz-cet'!C11</f>
        <v>...</v>
      </c>
      <c r="D11" s="48" t="str">
        <f>'pas.apgroz-cet'!D11</f>
        <v>...</v>
      </c>
      <c r="E11" s="61" t="str">
        <f>'pas.apgroz-cet'!E11</f>
        <v>...</v>
      </c>
      <c r="F11" s="17" t="str">
        <f>'pas.apgroz-cet'!F11</f>
        <v>...</v>
      </c>
      <c r="G11" s="56" t="str">
        <f>'pas.apgroz-cet'!G11</f>
        <v>...</v>
      </c>
    </row>
    <row r="12" spans="1:7" ht="12.75">
      <c r="A12" s="11" t="str">
        <f>'pas.apgroz-cet'!A12</f>
        <v>IV</v>
      </c>
      <c r="B12" s="55">
        <f>'pas.apgroz-cet'!B12</f>
        <v>43.8</v>
      </c>
      <c r="C12" s="66" t="str">
        <f>'pas.apgroz-cet'!C12</f>
        <v>...</v>
      </c>
      <c r="D12" s="49" t="str">
        <f>'pas.apgroz-cet'!D12</f>
        <v>...</v>
      </c>
      <c r="E12" s="62" t="str">
        <f>'pas.apgroz-cet'!E12</f>
        <v>...</v>
      </c>
      <c r="F12" s="18" t="str">
        <f>'pas.apgroz-cet'!F12</f>
        <v>...</v>
      </c>
      <c r="G12" s="57" t="str">
        <f>'pas.apgroz-cet'!G12</f>
        <v>...</v>
      </c>
    </row>
    <row r="13" spans="1:7" s="1" customFormat="1" ht="13.5" thickBot="1">
      <c r="A13" s="12">
        <f>'pas.apgroz-cet'!A13</f>
        <v>1994</v>
      </c>
      <c r="B13" s="53">
        <f>'pas.apgroz-cet'!B13</f>
        <v>144.60000000000002</v>
      </c>
      <c r="C13" s="67">
        <f>'pas.apgroz-cet'!C13</f>
        <v>0.5343680709534369</v>
      </c>
      <c r="D13" s="50">
        <f>'pas.apgroz-cet'!D13</f>
        <v>126</v>
      </c>
      <c r="E13" s="63">
        <f>'pas.apgroz-cet'!E13</f>
        <v>0.46563192904656314</v>
      </c>
      <c r="F13" s="19">
        <f>'pas.apgroz-cet'!F13</f>
        <v>270.6</v>
      </c>
      <c r="G13" s="58">
        <f>'pas.apgroz-cet'!G13</f>
        <v>1.2849002849002849</v>
      </c>
    </row>
    <row r="14" spans="1:7" ht="12.75">
      <c r="A14" s="10" t="str">
        <f>'pas.apgroz-cet'!A14</f>
        <v>I</v>
      </c>
      <c r="B14" s="54">
        <f>'pas.apgroz-cet'!B14</f>
        <v>38.6</v>
      </c>
      <c r="C14" s="64" t="str">
        <f>'pas.apgroz-cet'!C14</f>
        <v>...</v>
      </c>
      <c r="D14" s="48" t="str">
        <f>'pas.apgroz-cet'!D14</f>
        <v>...</v>
      </c>
      <c r="E14" s="60" t="str">
        <f>'pas.apgroz-cet'!E14</f>
        <v>...</v>
      </c>
      <c r="F14" s="17" t="str">
        <f>'pas.apgroz-cet'!F14</f>
        <v>...</v>
      </c>
      <c r="G14" s="56" t="str">
        <f>'pas.apgroz-cet'!G14</f>
        <v>...</v>
      </c>
    </row>
    <row r="15" spans="1:7" ht="12.75">
      <c r="A15" s="10" t="str">
        <f>'pas.apgroz-cet'!A15</f>
        <v>II</v>
      </c>
      <c r="B15" s="54">
        <f>'pas.apgroz-cet'!B15</f>
        <v>55.6</v>
      </c>
      <c r="C15" s="65" t="str">
        <f>'pas.apgroz-cet'!C15</f>
        <v>...</v>
      </c>
      <c r="D15" s="48" t="str">
        <f>'pas.apgroz-cet'!D15</f>
        <v>...</v>
      </c>
      <c r="E15" s="61" t="str">
        <f>'pas.apgroz-cet'!E15</f>
        <v>...</v>
      </c>
      <c r="F15" s="17" t="str">
        <f>'pas.apgroz-cet'!F15</f>
        <v>...</v>
      </c>
      <c r="G15" s="56" t="str">
        <f>'pas.apgroz-cet'!G15</f>
        <v>...</v>
      </c>
    </row>
    <row r="16" spans="1:7" ht="12.75">
      <c r="A16" s="10" t="str">
        <f>'pas.apgroz-cet'!A16</f>
        <v>III</v>
      </c>
      <c r="B16" s="54">
        <f>'pas.apgroz-cet'!B16</f>
        <v>70.3</v>
      </c>
      <c r="C16" s="65" t="str">
        <f>'pas.apgroz-cet'!C16</f>
        <v>...</v>
      </c>
      <c r="D16" s="48" t="str">
        <f>'pas.apgroz-cet'!D16</f>
        <v>...</v>
      </c>
      <c r="E16" s="61" t="str">
        <f>'pas.apgroz-cet'!E16</f>
        <v>...</v>
      </c>
      <c r="F16" s="17" t="str">
        <f>'pas.apgroz-cet'!F16</f>
        <v>...</v>
      </c>
      <c r="G16" s="56" t="str">
        <f>'pas.apgroz-cet'!G16</f>
        <v>...</v>
      </c>
    </row>
    <row r="17" spans="1:7" ht="12.75">
      <c r="A17" s="11" t="str">
        <f>'pas.apgroz-cet'!A17</f>
        <v>IV</v>
      </c>
      <c r="B17" s="55">
        <f>'pas.apgroz-cet'!B17</f>
        <v>99.5</v>
      </c>
      <c r="C17" s="66" t="str">
        <f>'pas.apgroz-cet'!C17</f>
        <v>...</v>
      </c>
      <c r="D17" s="49" t="str">
        <f>'pas.apgroz-cet'!D17</f>
        <v>...</v>
      </c>
      <c r="E17" s="62" t="str">
        <f>'pas.apgroz-cet'!E17</f>
        <v>...</v>
      </c>
      <c r="F17" s="18" t="str">
        <f>'pas.apgroz-cet'!F17</f>
        <v>...</v>
      </c>
      <c r="G17" s="57" t="str">
        <f>'pas.apgroz-cet'!G17</f>
        <v>...</v>
      </c>
    </row>
    <row r="18" spans="1:7" s="1" customFormat="1" ht="13.5" thickBot="1">
      <c r="A18" s="12">
        <f>'pas.apgroz-cet'!A18</f>
        <v>1995</v>
      </c>
      <c r="B18" s="53">
        <f>'pas.apgroz-cet'!B18</f>
        <v>264</v>
      </c>
      <c r="C18" s="67">
        <f>'pas.apgroz-cet'!C18</f>
        <v>0.744290950098675</v>
      </c>
      <c r="D18" s="50">
        <f>'pas.apgroz-cet'!D18</f>
        <v>90.7</v>
      </c>
      <c r="E18" s="63">
        <f>'pas.apgroz-cet'!E18</f>
        <v>0.2557090499013251</v>
      </c>
      <c r="F18" s="19">
        <f>'pas.apgroz-cet'!F18</f>
        <v>354.7</v>
      </c>
      <c r="G18" s="58">
        <f>'pas.apgroz-cet'!G18</f>
        <v>1.3107908351810789</v>
      </c>
    </row>
    <row r="19" spans="1:7" ht="12.75">
      <c r="A19" s="10" t="str">
        <f>'pas.apgroz-cet'!A19</f>
        <v>I</v>
      </c>
      <c r="B19" s="54">
        <f>'pas.apgroz-cet'!B19</f>
        <v>35.6</v>
      </c>
      <c r="C19" s="64" t="str">
        <f>'pas.apgroz-cet'!C19</f>
        <v>...</v>
      </c>
      <c r="D19" s="48" t="str">
        <f>'pas.apgroz-cet'!D19</f>
        <v>...</v>
      </c>
      <c r="E19" s="60" t="str">
        <f>'pas.apgroz-cet'!E19</f>
        <v>...</v>
      </c>
      <c r="F19" s="17" t="str">
        <f>'pas.apgroz-cet'!F19</f>
        <v>...</v>
      </c>
      <c r="G19" s="56" t="str">
        <f>'pas.apgroz-cet'!G19</f>
        <v>...</v>
      </c>
    </row>
    <row r="20" spans="1:7" ht="12.75">
      <c r="A20" s="10" t="str">
        <f>'pas.apgroz-cet'!A20</f>
        <v>II</v>
      </c>
      <c r="B20" s="54">
        <f>'pas.apgroz-cet'!B20</f>
        <v>46.8</v>
      </c>
      <c r="C20" s="65" t="str">
        <f>'pas.apgroz-cet'!C20</f>
        <v>...</v>
      </c>
      <c r="D20" s="48" t="str">
        <f>'pas.apgroz-cet'!D20</f>
        <v>...</v>
      </c>
      <c r="E20" s="61" t="str">
        <f>'pas.apgroz-cet'!E20</f>
        <v>...</v>
      </c>
      <c r="F20" s="17" t="str">
        <f>'pas.apgroz-cet'!F20</f>
        <v>...</v>
      </c>
      <c r="G20" s="56" t="str">
        <f>'pas.apgroz-cet'!G20</f>
        <v>...</v>
      </c>
    </row>
    <row r="21" spans="1:7" ht="12.75">
      <c r="A21" s="10" t="str">
        <f>'pas.apgroz-cet'!A21</f>
        <v>III</v>
      </c>
      <c r="B21" s="54">
        <f>'pas.apgroz-cet'!B21</f>
        <v>58.1</v>
      </c>
      <c r="C21" s="65" t="str">
        <f>'pas.apgroz-cet'!C21</f>
        <v>...</v>
      </c>
      <c r="D21" s="48" t="str">
        <f>'pas.apgroz-cet'!D21</f>
        <v>...</v>
      </c>
      <c r="E21" s="61" t="str">
        <f>'pas.apgroz-cet'!E21</f>
        <v>...</v>
      </c>
      <c r="F21" s="17" t="str">
        <f>'pas.apgroz-cet'!F21</f>
        <v>...</v>
      </c>
      <c r="G21" s="56" t="str">
        <f>'pas.apgroz-cet'!G21</f>
        <v>...</v>
      </c>
    </row>
    <row r="22" spans="1:7" ht="12.75">
      <c r="A22" s="11" t="str">
        <f>'pas.apgroz-cet'!A22</f>
        <v>IV</v>
      </c>
      <c r="B22" s="55">
        <f>'pas.apgroz-cet'!B22</f>
        <v>49.7</v>
      </c>
      <c r="C22" s="66" t="str">
        <f>'pas.apgroz-cet'!C22</f>
        <v>...</v>
      </c>
      <c r="D22" s="49" t="str">
        <f>'pas.apgroz-cet'!D22</f>
        <v>...</v>
      </c>
      <c r="E22" s="62" t="str">
        <f>'pas.apgroz-cet'!E22</f>
        <v>...</v>
      </c>
      <c r="F22" s="18" t="str">
        <f>'pas.apgroz-cet'!F22</f>
        <v>...</v>
      </c>
      <c r="G22" s="57" t="str">
        <f>'pas.apgroz-cet'!G22</f>
        <v>...</v>
      </c>
    </row>
    <row r="23" spans="1:7" s="1" customFormat="1" ht="13.5" thickBot="1">
      <c r="A23" s="12">
        <f>'pas.apgroz-cet'!A23</f>
        <v>1996</v>
      </c>
      <c r="B23" s="53">
        <f>'pas.apgroz-cet'!B23</f>
        <v>190.2</v>
      </c>
      <c r="C23" s="67">
        <f>'pas.apgroz-cet'!C23</f>
        <v>0.672798019101521</v>
      </c>
      <c r="D23" s="50">
        <f>'pas.apgroz-cet'!D23</f>
        <v>92.5</v>
      </c>
      <c r="E23" s="63">
        <f>'pas.apgroz-cet'!E23</f>
        <v>0.32720198089847896</v>
      </c>
      <c r="F23" s="19">
        <f>'pas.apgroz-cet'!F23</f>
        <v>282.7</v>
      </c>
      <c r="G23" s="58">
        <f>'pas.apgroz-cet'!G23</f>
        <v>0.7970115590639978</v>
      </c>
    </row>
    <row r="24" spans="1:7" ht="12.75">
      <c r="A24" s="10" t="str">
        <f>'pas.apgroz-cet'!A24</f>
        <v>I</v>
      </c>
      <c r="B24" s="54">
        <f>'pas.apgroz-cet'!B24</f>
        <v>50.294</v>
      </c>
      <c r="C24" s="64" t="str">
        <f>'pas.apgroz-cet'!C24</f>
        <v>...</v>
      </c>
      <c r="D24" s="48" t="str">
        <f>'pas.apgroz-cet'!D24</f>
        <v>...</v>
      </c>
      <c r="E24" s="60" t="str">
        <f>'pas.apgroz-cet'!E24</f>
        <v>...</v>
      </c>
      <c r="F24" s="17" t="str">
        <f>'pas.apgroz-cet'!F24</f>
        <v>...</v>
      </c>
      <c r="G24" s="56" t="str">
        <f>'pas.apgroz-cet'!G24</f>
        <v>...</v>
      </c>
    </row>
    <row r="25" spans="1:7" ht="12.75">
      <c r="A25" s="10" t="str">
        <f>'pas.apgroz-cet'!A25</f>
        <v>II</v>
      </c>
      <c r="B25" s="54">
        <f>'pas.apgroz-cet'!B25</f>
        <v>56.373</v>
      </c>
      <c r="C25" s="65" t="str">
        <f>'pas.apgroz-cet'!C25</f>
        <v>...</v>
      </c>
      <c r="D25" s="48" t="str">
        <f>'pas.apgroz-cet'!D25</f>
        <v>...</v>
      </c>
      <c r="E25" s="61" t="str">
        <f>'pas.apgroz-cet'!E25</f>
        <v>...</v>
      </c>
      <c r="F25" s="17" t="str">
        <f>'pas.apgroz-cet'!F25</f>
        <v>...</v>
      </c>
      <c r="G25" s="56" t="str">
        <f>'pas.apgroz-cet'!G25</f>
        <v>...</v>
      </c>
    </row>
    <row r="26" spans="1:7" ht="12.75">
      <c r="A26" s="10" t="str">
        <f>'pas.apgroz-cet'!A26</f>
        <v>III</v>
      </c>
      <c r="B26" s="54">
        <f>'pas.apgroz-cet'!B26</f>
        <v>59.046</v>
      </c>
      <c r="C26" s="65" t="str">
        <f>'pas.apgroz-cet'!C26</f>
        <v>...</v>
      </c>
      <c r="D26" s="48" t="str">
        <f>'pas.apgroz-cet'!D26</f>
        <v>...</v>
      </c>
      <c r="E26" s="61" t="str">
        <f>'pas.apgroz-cet'!E26</f>
        <v>...</v>
      </c>
      <c r="F26" s="17" t="str">
        <f>'pas.apgroz-cet'!F26</f>
        <v>...</v>
      </c>
      <c r="G26" s="56" t="str">
        <f>'pas.apgroz-cet'!G26</f>
        <v>...</v>
      </c>
    </row>
    <row r="27" spans="1:7" ht="12.75">
      <c r="A27" s="11" t="str">
        <f>'pas.apgroz-cet'!A27</f>
        <v>IV</v>
      </c>
      <c r="B27" s="55">
        <f>'pas.apgroz-cet'!B27</f>
        <v>52.012</v>
      </c>
      <c r="C27" s="66" t="str">
        <f>'pas.apgroz-cet'!C27</f>
        <v>...</v>
      </c>
      <c r="D27" s="49" t="str">
        <f>'pas.apgroz-cet'!D27</f>
        <v>...</v>
      </c>
      <c r="E27" s="62" t="str">
        <f>'pas.apgroz-cet'!E27</f>
        <v>...</v>
      </c>
      <c r="F27" s="18" t="str">
        <f>'pas.apgroz-cet'!F27</f>
        <v>...</v>
      </c>
      <c r="G27" s="57" t="str">
        <f>'pas.apgroz-cet'!G27</f>
        <v>...</v>
      </c>
    </row>
    <row r="28" spans="1:7" s="1" customFormat="1" ht="13.5" thickBot="1">
      <c r="A28" s="12">
        <f>'pas.apgroz-cet'!A28</f>
        <v>1997</v>
      </c>
      <c r="B28" s="53">
        <f>'pas.apgroz-cet'!B28</f>
        <v>217.725</v>
      </c>
      <c r="C28" s="67">
        <f>'pas.apgroz-cet'!C28</f>
        <v>0.6784295396120589</v>
      </c>
      <c r="D28" s="50">
        <f>'pas.apgroz-cet'!D28</f>
        <v>103.2</v>
      </c>
      <c r="E28" s="63">
        <f>'pas.apgroz-cet'!E28</f>
        <v>0.3215704603879411</v>
      </c>
      <c r="F28" s="19">
        <f>'pas.apgroz-cet'!F28</f>
        <v>320.925</v>
      </c>
      <c r="G28" s="58">
        <f>'pas.apgroz-cet'!G28</f>
        <v>1.1352140077821014</v>
      </c>
    </row>
    <row r="29" spans="1:7" ht="12.75">
      <c r="A29" s="10" t="str">
        <f>'pas.apgroz-cet'!A29</f>
        <v>I</v>
      </c>
      <c r="B29" s="54">
        <f>'pas.apgroz-cet'!B29</f>
        <v>43.476</v>
      </c>
      <c r="C29" s="64" t="str">
        <f>'pas.apgroz-cet'!C29</f>
        <v>...</v>
      </c>
      <c r="D29" s="48" t="str">
        <f>'pas.apgroz-cet'!D29</f>
        <v>...</v>
      </c>
      <c r="E29" s="60" t="str">
        <f>'pas.apgroz-cet'!E29</f>
        <v>...</v>
      </c>
      <c r="F29" s="17" t="str">
        <f>'pas.apgroz-cet'!F29</f>
        <v>...</v>
      </c>
      <c r="G29" s="56" t="str">
        <f>'pas.apgroz-cet'!G29</f>
        <v>...</v>
      </c>
    </row>
    <row r="30" spans="1:7" ht="12.75">
      <c r="A30" s="10" t="str">
        <f>'pas.apgroz-cet'!A30</f>
        <v>II</v>
      </c>
      <c r="B30" s="54">
        <f>'pas.apgroz-cet'!B30</f>
        <v>44.959</v>
      </c>
      <c r="C30" s="65" t="str">
        <f>'pas.apgroz-cet'!C30</f>
        <v>...</v>
      </c>
      <c r="D30" s="48" t="str">
        <f>'pas.apgroz-cet'!D30</f>
        <v>...</v>
      </c>
      <c r="E30" s="61" t="str">
        <f>'pas.apgroz-cet'!E30</f>
        <v>...</v>
      </c>
      <c r="F30" s="17" t="str">
        <f>'pas.apgroz-cet'!F30</f>
        <v>...</v>
      </c>
      <c r="G30" s="56" t="str">
        <f>'pas.apgroz-cet'!G30</f>
        <v>...</v>
      </c>
    </row>
    <row r="31" spans="1:7" ht="12.75">
      <c r="A31" s="10" t="str">
        <f>'pas.apgroz-cet'!A31</f>
        <v>III</v>
      </c>
      <c r="B31" s="54">
        <f>'pas.apgroz-cet'!B31</f>
        <v>51.564</v>
      </c>
      <c r="C31" s="65" t="str">
        <f>'pas.apgroz-cet'!C31</f>
        <v>...</v>
      </c>
      <c r="D31" s="48" t="str">
        <f>'pas.apgroz-cet'!D31</f>
        <v>...</v>
      </c>
      <c r="E31" s="61" t="str">
        <f>'pas.apgroz-cet'!E31</f>
        <v>...</v>
      </c>
      <c r="F31" s="17" t="str">
        <f>'pas.apgroz-cet'!F31</f>
        <v>...</v>
      </c>
      <c r="G31" s="56" t="str">
        <f>'pas.apgroz-cet'!G31</f>
        <v>...</v>
      </c>
    </row>
    <row r="32" spans="1:7" ht="12.75">
      <c r="A32" s="11" t="str">
        <f>'pas.apgroz-cet'!A32</f>
        <v>IV</v>
      </c>
      <c r="B32" s="55">
        <f>'pas.apgroz-cet'!B32</f>
        <v>33.96</v>
      </c>
      <c r="C32" s="66" t="str">
        <f>'pas.apgroz-cet'!C32</f>
        <v>...</v>
      </c>
      <c r="D32" s="49" t="str">
        <f>'pas.apgroz-cet'!D32</f>
        <v>...</v>
      </c>
      <c r="E32" s="62" t="str">
        <f>'pas.apgroz-cet'!E32</f>
        <v>...</v>
      </c>
      <c r="F32" s="18" t="str">
        <f>'pas.apgroz-cet'!F32</f>
        <v>...</v>
      </c>
      <c r="G32" s="57" t="str">
        <f>'pas.apgroz-cet'!G32</f>
        <v>...</v>
      </c>
    </row>
    <row r="33" spans="1:7" s="1" customFormat="1" ht="13.5" thickBot="1">
      <c r="A33" s="12">
        <f>'pas.apgroz-cet'!A33</f>
        <v>1998</v>
      </c>
      <c r="B33" s="53">
        <f>'pas.apgroz-cet'!B33</f>
        <v>173.959</v>
      </c>
      <c r="C33" s="67">
        <f>'pas.apgroz-cet'!C33</f>
        <v>0.5848167310452869</v>
      </c>
      <c r="D33" s="50">
        <f>'pas.apgroz-cet'!D33</f>
        <v>123.5</v>
      </c>
      <c r="E33" s="63">
        <f>'pas.apgroz-cet'!E33</f>
        <v>0.4151832689547131</v>
      </c>
      <c r="F33" s="19">
        <f>'pas.apgroz-cet'!F33</f>
        <v>297.459</v>
      </c>
      <c r="G33" s="58">
        <f>'pas.apgroz-cet'!G33</f>
        <v>0.7989849580893329</v>
      </c>
    </row>
    <row r="34" spans="1:7" ht="12.75">
      <c r="A34" s="10" t="str">
        <f>'pas.apgroz-cet'!A34</f>
        <v>I</v>
      </c>
      <c r="B34" s="54">
        <f>'pas.apgroz-cet'!B34</f>
        <v>26.534</v>
      </c>
      <c r="C34" s="64" t="str">
        <f>'pas.apgroz-cet'!C34</f>
        <v>...</v>
      </c>
      <c r="D34" s="48" t="str">
        <f>'pas.apgroz-cet'!D34</f>
        <v>...</v>
      </c>
      <c r="E34" s="60" t="str">
        <f>'pas.apgroz-cet'!E34</f>
        <v>...</v>
      </c>
      <c r="F34" s="17" t="str">
        <f>'pas.apgroz-cet'!F34</f>
        <v>...</v>
      </c>
      <c r="G34" s="56" t="str">
        <f>'pas.apgroz-cet'!G34</f>
        <v>...</v>
      </c>
    </row>
    <row r="35" spans="1:7" ht="12.75">
      <c r="A35" s="10" t="str">
        <f>'pas.apgroz-cet'!A35</f>
        <v>II</v>
      </c>
      <c r="B35" s="54">
        <f>'pas.apgroz-cet'!B35</f>
        <v>35.292</v>
      </c>
      <c r="C35" s="65" t="str">
        <f>'pas.apgroz-cet'!C35</f>
        <v>...</v>
      </c>
      <c r="D35" s="48" t="str">
        <f>'pas.apgroz-cet'!D35</f>
        <v>...</v>
      </c>
      <c r="E35" s="61" t="str">
        <f>'pas.apgroz-cet'!E35</f>
        <v>...</v>
      </c>
      <c r="F35" s="17" t="str">
        <f>'pas.apgroz-cet'!F35</f>
        <v>...</v>
      </c>
      <c r="G35" s="56" t="str">
        <f>'pas.apgroz-cet'!G35</f>
        <v>...</v>
      </c>
    </row>
    <row r="36" spans="1:7" ht="12.75">
      <c r="A36" s="10" t="str">
        <f>'pas.apgroz-cet'!A36</f>
        <v>III</v>
      </c>
      <c r="B36" s="54">
        <f>'pas.apgroz-cet'!B36</f>
        <v>36.839</v>
      </c>
      <c r="C36" s="65" t="str">
        <f>'pas.apgroz-cet'!C36</f>
        <v>...</v>
      </c>
      <c r="D36" s="48" t="str">
        <f>'pas.apgroz-cet'!D36</f>
        <v>...</v>
      </c>
      <c r="E36" s="61" t="str">
        <f>'pas.apgroz-cet'!E36</f>
        <v>...</v>
      </c>
      <c r="F36" s="17" t="str">
        <f>'pas.apgroz-cet'!F36</f>
        <v>...</v>
      </c>
      <c r="G36" s="56" t="str">
        <f>'pas.apgroz-cet'!G36</f>
        <v>...</v>
      </c>
    </row>
    <row r="37" spans="1:7" ht="12.75">
      <c r="A37" s="11" t="str">
        <f>'pas.apgroz-cet'!A37</f>
        <v>IV</v>
      </c>
      <c r="B37" s="55">
        <f>'pas.apgroz-cet'!B37</f>
        <v>33.66</v>
      </c>
      <c r="C37" s="66" t="str">
        <f>'pas.apgroz-cet'!C37</f>
        <v>...</v>
      </c>
      <c r="D37" s="49" t="str">
        <f>'pas.apgroz-cet'!D37</f>
        <v>...</v>
      </c>
      <c r="E37" s="62" t="str">
        <f>'pas.apgroz-cet'!E37</f>
        <v>...</v>
      </c>
      <c r="F37" s="18" t="str">
        <f>'pas.apgroz-cet'!F37</f>
        <v>...</v>
      </c>
      <c r="G37" s="57" t="str">
        <f>'pas.apgroz-cet'!G37</f>
        <v>...</v>
      </c>
    </row>
    <row r="38" spans="1:7" s="1" customFormat="1" ht="13.5" thickBot="1">
      <c r="A38" s="12">
        <f>'pas.apgroz-cet'!A38</f>
        <v>1999</v>
      </c>
      <c r="B38" s="53">
        <f>'pas.apgroz-cet'!B38</f>
        <v>132.325</v>
      </c>
      <c r="C38" s="67">
        <f>'pas.apgroz-cet'!C38</f>
        <v>0.5566305605216111</v>
      </c>
      <c r="D38" s="50">
        <f>'pas.apgroz-cet'!D38</f>
        <v>105.4</v>
      </c>
      <c r="E38" s="63">
        <f>'pas.apgroz-cet'!E38</f>
        <v>0.4433694394783889</v>
      </c>
      <c r="F38" s="19">
        <f>'pas.apgroz-cet'!F38</f>
        <v>237.725</v>
      </c>
      <c r="G38" s="58">
        <f>'pas.apgroz-cet'!G38</f>
        <v>0.7606677435487672</v>
      </c>
    </row>
    <row r="39" spans="1:7" ht="12.75">
      <c r="A39" s="10" t="str">
        <f>'pas.apgroz-cet'!A39</f>
        <v>I</v>
      </c>
      <c r="B39" s="54">
        <f>'pas.apgroz-cet'!B39</f>
        <v>30.9</v>
      </c>
      <c r="C39" s="64" t="str">
        <f>'pas.apgroz-cet'!C39</f>
        <v>...</v>
      </c>
      <c r="D39" s="48" t="str">
        <f>'pas.apgroz-cet'!D39</f>
        <v>...</v>
      </c>
      <c r="E39" s="60" t="str">
        <f>'pas.apgroz-cet'!E39</f>
        <v>...</v>
      </c>
      <c r="F39" s="17" t="str">
        <f>'pas.apgroz-cet'!F39</f>
        <v>...</v>
      </c>
      <c r="G39" s="56" t="str">
        <f>'pas.apgroz-cet'!G39</f>
        <v>...</v>
      </c>
    </row>
    <row r="40" spans="1:7" ht="12.75">
      <c r="A40" s="10" t="str">
        <f>'pas.apgroz-cet'!A40</f>
        <v>II</v>
      </c>
      <c r="B40" s="54">
        <f>'pas.apgroz-cet'!B40</f>
        <v>39.9</v>
      </c>
      <c r="C40" s="65" t="str">
        <f>'pas.apgroz-cet'!C40</f>
        <v>...</v>
      </c>
      <c r="D40" s="48" t="str">
        <f>'pas.apgroz-cet'!D40</f>
        <v>...</v>
      </c>
      <c r="E40" s="61" t="str">
        <f>'pas.apgroz-cet'!E40</f>
        <v>...</v>
      </c>
      <c r="F40" s="17" t="str">
        <f>'pas.apgroz-cet'!F40</f>
        <v>...</v>
      </c>
      <c r="G40" s="56" t="str">
        <f>'pas.apgroz-cet'!G40</f>
        <v>...</v>
      </c>
    </row>
    <row r="41" spans="1:7" ht="12.75">
      <c r="A41" s="10" t="str">
        <f>'pas.apgroz-cet'!A41</f>
        <v>III</v>
      </c>
      <c r="B41" s="54">
        <f>'pas.apgroz-cet'!B41</f>
        <v>38.328</v>
      </c>
      <c r="C41" s="65" t="str">
        <f>'pas.apgroz-cet'!C41</f>
        <v>...</v>
      </c>
      <c r="D41" s="48" t="str">
        <f>'pas.apgroz-cet'!D41</f>
        <v>...</v>
      </c>
      <c r="E41" s="61" t="str">
        <f>'pas.apgroz-cet'!E41</f>
        <v>...</v>
      </c>
      <c r="F41" s="17" t="str">
        <f>'pas.apgroz-cet'!F41</f>
        <v>...</v>
      </c>
      <c r="G41" s="56" t="str">
        <f>'pas.apgroz-cet'!G41</f>
        <v>...</v>
      </c>
    </row>
    <row r="42" spans="1:7" ht="12.75">
      <c r="A42" s="11" t="str">
        <f>'pas.apgroz-cet'!A42</f>
        <v>IV</v>
      </c>
      <c r="B42" s="55">
        <f>'pas.apgroz-cet'!B42</f>
        <v>38.7</v>
      </c>
      <c r="C42" s="66" t="str">
        <f>'pas.apgroz-cet'!C42</f>
        <v>...</v>
      </c>
      <c r="D42" s="49" t="str">
        <f>'pas.apgroz-cet'!D42</f>
        <v>...</v>
      </c>
      <c r="E42" s="62" t="str">
        <f>'pas.apgroz-cet'!E42</f>
        <v>...</v>
      </c>
      <c r="F42" s="18" t="str">
        <f>'pas.apgroz-cet'!F42</f>
        <v>...</v>
      </c>
      <c r="G42" s="57" t="str">
        <f>'pas.apgroz-cet'!G42</f>
        <v>...</v>
      </c>
    </row>
    <row r="43" spans="1:7" s="1" customFormat="1" ht="13.5" thickBot="1">
      <c r="A43" s="12">
        <f>'pas.apgroz-cet'!A43</f>
        <v>2000</v>
      </c>
      <c r="B43" s="53">
        <f>'pas.apgroz-cet'!B43</f>
        <v>147.828</v>
      </c>
      <c r="C43" s="67">
        <f>'pas.apgroz-cet'!C43</f>
        <v>0.5118201836387054</v>
      </c>
      <c r="D43" s="50">
        <f>'pas.apgroz-cet'!D43</f>
        <v>141</v>
      </c>
      <c r="E43" s="63">
        <f>'pas.apgroz-cet'!E43</f>
        <v>0.48817981636129465</v>
      </c>
      <c r="F43" s="19">
        <f>'pas.apgroz-cet'!F43</f>
        <v>288.828</v>
      </c>
      <c r="G43" s="58">
        <f>'pas.apgroz-cet'!G43</f>
        <v>1.2149668734882741</v>
      </c>
    </row>
    <row r="44" spans="1:7" ht="12.75">
      <c r="A44" s="10" t="str">
        <f>'pas.apgroz-cet'!A44</f>
        <v>I</v>
      </c>
      <c r="B44" s="54">
        <f>'pas.apgroz-cet'!B44</f>
        <v>34.6</v>
      </c>
      <c r="C44" s="64" t="str">
        <f>'pas.apgroz-cet'!C44</f>
        <v>...</v>
      </c>
      <c r="D44" s="48" t="str">
        <f>'pas.apgroz-cet'!D44</f>
        <v>...</v>
      </c>
      <c r="E44" s="60" t="str">
        <f>'pas.apgroz-cet'!E44</f>
        <v>...</v>
      </c>
      <c r="F44" s="17" t="str">
        <f>'pas.apgroz-cet'!F44</f>
        <v>...</v>
      </c>
      <c r="G44" s="56" t="str">
        <f>'pas.apgroz-cet'!G44</f>
        <v>...</v>
      </c>
    </row>
    <row r="45" spans="1:7" ht="12.75">
      <c r="A45" s="10" t="str">
        <f>'pas.apgroz-cet'!A45</f>
        <v>II</v>
      </c>
      <c r="B45" s="54">
        <f>'pas.apgroz-cet'!B45</f>
        <v>45.1</v>
      </c>
      <c r="C45" s="65" t="str">
        <f>'pas.apgroz-cet'!C45</f>
        <v>...</v>
      </c>
      <c r="D45" s="48" t="str">
        <f>'pas.apgroz-cet'!D45</f>
        <v>...</v>
      </c>
      <c r="E45" s="61" t="str">
        <f>'pas.apgroz-cet'!E45</f>
        <v>...</v>
      </c>
      <c r="F45" s="17" t="str">
        <f>'pas.apgroz-cet'!F45</f>
        <v>...</v>
      </c>
      <c r="G45" s="56" t="str">
        <f>'pas.apgroz-cet'!G45</f>
        <v>...</v>
      </c>
    </row>
    <row r="46" spans="1:7" ht="12.75">
      <c r="A46" s="10" t="str">
        <f>'pas.apgroz-cet'!A46</f>
        <v>III</v>
      </c>
      <c r="B46" s="54">
        <f>'pas.apgroz-cet'!B46</f>
        <v>43.7</v>
      </c>
      <c r="C46" s="65" t="str">
        <f>'pas.apgroz-cet'!C46</f>
        <v>...</v>
      </c>
      <c r="D46" s="48" t="str">
        <f>'pas.apgroz-cet'!D46</f>
        <v>...</v>
      </c>
      <c r="E46" s="61" t="str">
        <f>'pas.apgroz-cet'!E46</f>
        <v>...</v>
      </c>
      <c r="F46" s="17" t="str">
        <f>'pas.apgroz-cet'!F46</f>
        <v>...</v>
      </c>
      <c r="G46" s="56" t="str">
        <f>'pas.apgroz-cet'!G46</f>
        <v>...</v>
      </c>
    </row>
    <row r="47" spans="1:7" ht="12.75">
      <c r="A47" s="11" t="str">
        <f>'pas.apgroz-cet'!A47</f>
        <v>IV</v>
      </c>
      <c r="B47" s="55">
        <f>'pas.apgroz-cet'!B47</f>
        <v>36.8</v>
      </c>
      <c r="C47" s="66" t="str">
        <f>'pas.apgroz-cet'!C47</f>
        <v>...</v>
      </c>
      <c r="D47" s="49" t="str">
        <f>'pas.apgroz-cet'!D47</f>
        <v>...</v>
      </c>
      <c r="E47" s="62" t="str">
        <f>'pas.apgroz-cet'!E47</f>
        <v>...</v>
      </c>
      <c r="F47" s="18" t="str">
        <f>'pas.apgroz-cet'!F47</f>
        <v>...</v>
      </c>
      <c r="G47" s="57" t="str">
        <f>'pas.apgroz-cet'!G47</f>
        <v>...</v>
      </c>
    </row>
    <row r="48" spans="1:7" s="1" customFormat="1" ht="13.5" thickBot="1">
      <c r="A48" s="12">
        <f>'pas.apgroz-cet'!A48</f>
        <v>2001</v>
      </c>
      <c r="B48" s="53">
        <f>'pas.apgroz-cet'!B48</f>
        <v>160.2</v>
      </c>
      <c r="C48" s="67">
        <f>'pas.apgroz-cet'!C48</f>
        <v>0.5804347826086956</v>
      </c>
      <c r="D48" s="50">
        <f>'pas.apgroz-cet'!D48</f>
        <v>115.8</v>
      </c>
      <c r="E48" s="63">
        <f>'pas.apgroz-cet'!E48</f>
        <v>0.4195652173913043</v>
      </c>
      <c r="F48" s="19">
        <f>'pas.apgroz-cet'!F48</f>
        <v>276</v>
      </c>
      <c r="G48" s="58">
        <f>'pas.apgroz-cet'!G48</f>
        <v>0.9555860235157257</v>
      </c>
    </row>
    <row r="49" spans="1:7" ht="12.75">
      <c r="A49" s="10" t="str">
        <f>'pas.apgroz-cet'!A49</f>
        <v>I</v>
      </c>
      <c r="B49" s="54">
        <f>'pas.apgroz-cet'!B49</f>
        <v>32.2</v>
      </c>
      <c r="C49" s="64" t="str">
        <f>'pas.apgroz-cet'!C49</f>
        <v>...</v>
      </c>
      <c r="D49" s="48" t="str">
        <f>'pas.apgroz-cet'!D49</f>
        <v>...</v>
      </c>
      <c r="E49" s="60" t="str">
        <f>'pas.apgroz-cet'!E49</f>
        <v>...</v>
      </c>
      <c r="F49" s="17" t="str">
        <f>'pas.apgroz-cet'!F49</f>
        <v>...</v>
      </c>
      <c r="G49" s="56" t="str">
        <f>'pas.apgroz-cet'!G49</f>
        <v>...</v>
      </c>
    </row>
    <row r="50" spans="1:7" ht="12.75">
      <c r="A50" s="10" t="str">
        <f>'pas.apgroz-cet'!A50</f>
        <v>II</v>
      </c>
      <c r="B50" s="54">
        <f>'pas.apgroz-cet'!B50</f>
        <v>49.3</v>
      </c>
      <c r="C50" s="65" t="str">
        <f>'pas.apgroz-cet'!C50</f>
        <v>...</v>
      </c>
      <c r="D50" s="48" t="str">
        <f>'pas.apgroz-cet'!D50</f>
        <v>...</v>
      </c>
      <c r="E50" s="61" t="str">
        <f>'pas.apgroz-cet'!E50</f>
        <v>...</v>
      </c>
      <c r="F50" s="17" t="str">
        <f>'pas.apgroz-cet'!F50</f>
        <v>...</v>
      </c>
      <c r="G50" s="56" t="str">
        <f>'pas.apgroz-cet'!G50</f>
        <v>...</v>
      </c>
    </row>
    <row r="51" spans="1:7" ht="12.75">
      <c r="A51" s="10" t="str">
        <f>'pas.apgroz-cet'!A51</f>
        <v>III</v>
      </c>
      <c r="B51" s="54">
        <f>'pas.apgroz-cet'!B51</f>
        <v>57.4</v>
      </c>
      <c r="C51" s="65" t="str">
        <f>'pas.apgroz-cet'!C51</f>
        <v>...</v>
      </c>
      <c r="D51" s="48" t="str">
        <f>'pas.apgroz-cet'!D51</f>
        <v>...</v>
      </c>
      <c r="E51" s="61" t="str">
        <f>'pas.apgroz-cet'!E51</f>
        <v>...</v>
      </c>
      <c r="F51" s="17" t="str">
        <f>'pas.apgroz-cet'!F51</f>
        <v>...</v>
      </c>
      <c r="G51" s="56" t="str">
        <f>'pas.apgroz-cet'!G51</f>
        <v>...</v>
      </c>
    </row>
    <row r="52" spans="1:7" ht="12.75">
      <c r="A52" s="11" t="str">
        <f>'pas.apgroz-cet'!A52</f>
        <v>IV</v>
      </c>
      <c r="B52" s="55">
        <f>'pas.apgroz-cet'!B52</f>
        <v>44.8</v>
      </c>
      <c r="C52" s="66" t="str">
        <f>'pas.apgroz-cet'!C52</f>
        <v>...</v>
      </c>
      <c r="D52" s="49" t="str">
        <f>'pas.apgroz-cet'!D52</f>
        <v>...</v>
      </c>
      <c r="E52" s="62" t="str">
        <f>'pas.apgroz-cet'!E52</f>
        <v>...</v>
      </c>
      <c r="F52" s="18" t="str">
        <f>'pas.apgroz-cet'!F52</f>
        <v>...</v>
      </c>
      <c r="G52" s="57" t="str">
        <f>'pas.apgroz-cet'!G52</f>
        <v>...</v>
      </c>
    </row>
    <row r="53" spans="1:7" s="1" customFormat="1" ht="13.5" thickBot="1">
      <c r="A53" s="12">
        <f>'pas.apgroz-cet'!A53</f>
        <v>2002</v>
      </c>
      <c r="B53" s="53">
        <f>'pas.apgroz-cet'!B53</f>
        <v>183.7</v>
      </c>
      <c r="C53" s="67">
        <f>'pas.apgroz-cet'!C53</f>
        <v>0.5433303756285122</v>
      </c>
      <c r="D53" s="50">
        <f>'pas.apgroz-cet'!D53</f>
        <v>154.4</v>
      </c>
      <c r="E53" s="63">
        <f>'pas.apgroz-cet'!E53</f>
        <v>0.4566696243714877</v>
      </c>
      <c r="F53" s="19">
        <f>'pas.apgroz-cet'!F53</f>
        <v>338.1</v>
      </c>
      <c r="G53" s="58">
        <f>'pas.apgroz-cet'!G53</f>
        <v>1.225</v>
      </c>
    </row>
    <row r="54" spans="1:7" ht="12.75">
      <c r="A54" s="10" t="str">
        <f>'pas.apgroz-cet'!A54</f>
        <v>I</v>
      </c>
      <c r="B54" s="54">
        <f>'pas.apgroz-cet'!B54</f>
        <v>39.1</v>
      </c>
      <c r="C54" s="64" t="str">
        <f>'pas.apgroz-cet'!C54</f>
        <v>...</v>
      </c>
      <c r="D54" s="48" t="str">
        <f>'pas.apgroz-cet'!D54</f>
        <v>...</v>
      </c>
      <c r="E54" s="60" t="str">
        <f>'pas.apgroz-cet'!E54</f>
        <v>...</v>
      </c>
      <c r="F54" s="17" t="str">
        <f>'pas.apgroz-cet'!F54</f>
        <v>...</v>
      </c>
      <c r="G54" s="56" t="str">
        <f>'pas.apgroz-cet'!G54</f>
        <v>...</v>
      </c>
    </row>
    <row r="55" spans="1:7" ht="12.75">
      <c r="A55" s="10" t="str">
        <f>'pas.apgroz-cet'!A55</f>
        <v>II</v>
      </c>
      <c r="B55" s="54">
        <f>'pas.apgroz-cet'!B55</f>
        <v>68.2</v>
      </c>
      <c r="C55" s="65" t="str">
        <f>'pas.apgroz-cet'!C55</f>
        <v>...</v>
      </c>
      <c r="D55" s="48" t="str">
        <f>'pas.apgroz-cet'!D55</f>
        <v>...</v>
      </c>
      <c r="E55" s="61" t="str">
        <f>'pas.apgroz-cet'!E55</f>
        <v>...</v>
      </c>
      <c r="F55" s="17" t="str">
        <f>'pas.apgroz-cet'!F55</f>
        <v>...</v>
      </c>
      <c r="G55" s="56" t="str">
        <f>'pas.apgroz-cet'!G55</f>
        <v>...</v>
      </c>
    </row>
    <row r="56" spans="1:7" ht="12.75">
      <c r="A56" s="10" t="str">
        <f>'pas.apgroz-cet'!A56</f>
        <v>III</v>
      </c>
      <c r="B56" s="54">
        <f>'pas.apgroz-cet'!B56</f>
        <v>75.4</v>
      </c>
      <c r="C56" s="65" t="str">
        <f>'pas.apgroz-cet'!C56</f>
        <v>...</v>
      </c>
      <c r="D56" s="48" t="str">
        <f>'pas.apgroz-cet'!D56</f>
        <v>...</v>
      </c>
      <c r="E56" s="61" t="str">
        <f>'pas.apgroz-cet'!E56</f>
        <v>...</v>
      </c>
      <c r="F56" s="17" t="str">
        <f>'pas.apgroz-cet'!F56</f>
        <v>...</v>
      </c>
      <c r="G56" s="56" t="str">
        <f>'pas.apgroz-cet'!G56</f>
        <v>...</v>
      </c>
    </row>
    <row r="57" spans="1:7" ht="12.75">
      <c r="A57" s="11" t="str">
        <f>'pas.apgroz-cet'!A57</f>
        <v>IV</v>
      </c>
      <c r="B57" s="55">
        <f>'pas.apgroz-cet'!B57</f>
        <v>62.1</v>
      </c>
      <c r="C57" s="66" t="str">
        <f>'pas.apgroz-cet'!C57</f>
        <v>...</v>
      </c>
      <c r="D57" s="49" t="str">
        <f>'pas.apgroz-cet'!D57</f>
        <v>...</v>
      </c>
      <c r="E57" s="62" t="str">
        <f>'pas.apgroz-cet'!E57</f>
        <v>...</v>
      </c>
      <c r="F57" s="18" t="str">
        <f>'pas.apgroz-cet'!F57</f>
        <v>...</v>
      </c>
      <c r="G57" s="57" t="str">
        <f>'pas.apgroz-cet'!G57</f>
        <v>...</v>
      </c>
    </row>
    <row r="58" spans="1:7" s="1" customFormat="1" ht="13.5" thickBot="1">
      <c r="A58" s="12">
        <f>'pas.apgroz-cet'!A58</f>
        <v>2003</v>
      </c>
      <c r="B58" s="53">
        <f>'pas.apgroz-cet'!B58</f>
        <v>244.8</v>
      </c>
      <c r="C58" s="69">
        <f>'pas.apgroz-cet'!C58</f>
        <v>0.5773584905660377</v>
      </c>
      <c r="D58" s="50">
        <f>'pas.apgroz-cet'!D58</f>
        <v>179.2</v>
      </c>
      <c r="E58" s="70">
        <f>'pas.apgroz-cet'!E58</f>
        <v>0.4226415094339622</v>
      </c>
      <c r="F58" s="19">
        <f>'pas.apgroz-cet'!F58</f>
        <v>424</v>
      </c>
      <c r="G58" s="71">
        <f>'pas.apgroz-cet'!G58</f>
        <v>1.2540668441289557</v>
      </c>
    </row>
    <row r="59" spans="1:7" ht="12.75">
      <c r="A59" s="72" t="str">
        <f>'pas.apgroz-cet'!A59</f>
        <v>I</v>
      </c>
      <c r="B59" s="80">
        <f>'pas.apgroz-cet'!B59</f>
        <v>59.8</v>
      </c>
      <c r="C59" s="81" t="str">
        <f>'pas.apgroz-cet'!C59</f>
        <v>...</v>
      </c>
      <c r="D59" s="16" t="str">
        <f>'pas.apgroz-cet'!D59</f>
        <v>...</v>
      </c>
      <c r="E59" s="3" t="str">
        <f>'pas.apgroz-cet'!E59</f>
        <v>...</v>
      </c>
      <c r="F59" s="83" t="str">
        <f>'pas.apgroz-cet'!F59</f>
        <v>...</v>
      </c>
      <c r="G59" s="89" t="str">
        <f>'pas.apgroz-cet'!G59</f>
        <v>...</v>
      </c>
    </row>
    <row r="60" spans="1:7" ht="12.75">
      <c r="A60" s="72" t="str">
        <f>'pas.apgroz-cet'!A60</f>
        <v>II</v>
      </c>
      <c r="B60" s="73">
        <f>'pas.apgroz-cet'!B60</f>
        <v>135.9</v>
      </c>
      <c r="C60" s="26" t="str">
        <f>'pas.apgroz-cet'!C60</f>
        <v>...</v>
      </c>
      <c r="D60" s="16" t="str">
        <f>'pas.apgroz-cet'!D60</f>
        <v>...</v>
      </c>
      <c r="E60" s="3" t="str">
        <f>'pas.apgroz-cet'!E60</f>
        <v>...</v>
      </c>
      <c r="F60" s="84" t="str">
        <f>'pas.apgroz-cet'!F60</f>
        <v>...</v>
      </c>
      <c r="G60" s="90" t="str">
        <f>'pas.apgroz-cet'!G60</f>
        <v>...</v>
      </c>
    </row>
    <row r="61" spans="1:7" ht="12.75">
      <c r="A61" s="72" t="str">
        <f>'pas.apgroz-cet'!A61</f>
        <v>III</v>
      </c>
      <c r="B61" s="73">
        <f>'pas.apgroz-cet'!B61</f>
        <v>194.3</v>
      </c>
      <c r="C61" s="26" t="str">
        <f>'pas.apgroz-cet'!C61</f>
        <v>...</v>
      </c>
      <c r="D61" s="16" t="str">
        <f>'pas.apgroz-cet'!D61</f>
        <v>...</v>
      </c>
      <c r="E61" s="3" t="str">
        <f>'pas.apgroz-cet'!E61</f>
        <v>...</v>
      </c>
      <c r="F61" s="84" t="str">
        <f>'pas.apgroz-cet'!F61</f>
        <v>...</v>
      </c>
      <c r="G61" s="90" t="str">
        <f>'pas.apgroz-cet'!G61</f>
        <v>...</v>
      </c>
    </row>
    <row r="62" spans="1:7" ht="12.75">
      <c r="A62" s="72" t="str">
        <f>'pas.apgroz-cet'!A62</f>
        <v>IV</v>
      </c>
      <c r="B62" s="73">
        <f>'pas.apgroz-cet'!B62</f>
        <v>175.5</v>
      </c>
      <c r="C62" s="26"/>
      <c r="F62" s="84"/>
      <c r="G62" s="90"/>
    </row>
    <row r="63" spans="1:7" ht="13.5" thickBot="1">
      <c r="A63" s="88">
        <f>'pas.apgroz-cet'!A63</f>
        <v>2004</v>
      </c>
      <c r="B63" s="77">
        <f>'pas.apgroz-cet'!B63</f>
        <v>565.5</v>
      </c>
      <c r="C63" s="82">
        <f>'pas.apgroz-cet'!C63</f>
        <v>0.6853714701248333</v>
      </c>
      <c r="D63" s="79">
        <f>'pas.apgroz-cet'!D63</f>
        <v>259.6</v>
      </c>
      <c r="E63" s="78">
        <f>'pas.apgroz-cet'!E63</f>
        <v>0.31462852987516665</v>
      </c>
      <c r="F63" s="85">
        <f>'pas.apgroz-cet'!F63</f>
        <v>825.1</v>
      </c>
      <c r="G63" s="91">
        <f>'pas.apgroz-cet'!G63</f>
        <v>1.945990566037736</v>
      </c>
    </row>
    <row r="64" spans="1:7" ht="12.75">
      <c r="A64" s="72" t="str">
        <f>'pas.apgroz-cet'!A64</f>
        <v>I</v>
      </c>
      <c r="B64" s="80">
        <f>'pas.apgroz-cet'!B64</f>
        <v>190.3</v>
      </c>
      <c r="C64" s="81" t="str">
        <f>'pas.apgroz-cet'!C64</f>
        <v>...</v>
      </c>
      <c r="D64" s="16" t="str">
        <f>'pas.apgroz-cet'!D64</f>
        <v>...</v>
      </c>
      <c r="E64" s="3" t="str">
        <f>'pas.apgroz-cet'!E64</f>
        <v>...</v>
      </c>
      <c r="F64" s="83" t="str">
        <f>'pas.apgroz-cet'!F64</f>
        <v>...</v>
      </c>
      <c r="G64" s="89" t="str">
        <f>'pas.apgroz-cet'!G64</f>
        <v>...</v>
      </c>
    </row>
    <row r="65" spans="1:7" ht="12.75">
      <c r="A65" s="72" t="str">
        <f>'pas.apgroz-cet'!A65</f>
        <v>II</v>
      </c>
      <c r="B65" s="73">
        <f>'pas.apgroz-cet'!B65</f>
        <v>301</v>
      </c>
      <c r="C65" s="26" t="str">
        <f>'pas.apgroz-cet'!C65</f>
        <v>...</v>
      </c>
      <c r="D65" s="16" t="str">
        <f>'pas.apgroz-cet'!D65</f>
        <v>...</v>
      </c>
      <c r="E65" s="3" t="str">
        <f>'pas.apgroz-cet'!E65</f>
        <v>...</v>
      </c>
      <c r="F65" s="84" t="str">
        <f>'pas.apgroz-cet'!F65</f>
        <v>...</v>
      </c>
      <c r="G65" s="90" t="str">
        <f>'pas.apgroz-cet'!G65</f>
        <v>...</v>
      </c>
    </row>
    <row r="66" spans="1:7" ht="12.75">
      <c r="A66" s="72" t="str">
        <f>'pas.apgroz-cet'!A66</f>
        <v>III</v>
      </c>
      <c r="B66" s="73">
        <f>'pas.apgroz-cet'!B66</f>
        <v>367.7</v>
      </c>
      <c r="C66" s="26" t="s">
        <v>10</v>
      </c>
      <c r="D66" s="75" t="s">
        <v>10</v>
      </c>
      <c r="E66" s="74" t="s">
        <v>10</v>
      </c>
      <c r="F66" s="90" t="s">
        <v>10</v>
      </c>
      <c r="G66" s="109" t="s">
        <v>10</v>
      </c>
    </row>
    <row r="67" spans="1:7" ht="12.75">
      <c r="A67" s="72" t="str">
        <f>'pas.apgroz-cet'!A67</f>
        <v>IV</v>
      </c>
      <c r="B67" s="73">
        <f>'pas.apgroz-cet'!B67</f>
        <v>302.1</v>
      </c>
      <c r="C67" s="26" t="s">
        <v>10</v>
      </c>
      <c r="D67" s="75" t="s">
        <v>10</v>
      </c>
      <c r="E67" s="74" t="s">
        <v>10</v>
      </c>
      <c r="F67" s="90" t="s">
        <v>10</v>
      </c>
      <c r="G67" s="110" t="s">
        <v>10</v>
      </c>
    </row>
    <row r="68" spans="1:7" ht="13.5" thickBot="1">
      <c r="A68" s="88">
        <f>'pas.apgroz-cet'!A68</f>
        <v>2005</v>
      </c>
      <c r="B68" s="77">
        <f>'pas.apgroz-cet'!B68</f>
        <v>1161.1</v>
      </c>
      <c r="C68" s="82">
        <f>'pas.apgroz-cet'!C68</f>
        <v>0.785535484743928</v>
      </c>
      <c r="D68" s="79">
        <f>'pas.apgroz-cet'!D68</f>
        <v>317</v>
      </c>
      <c r="E68" s="78">
        <f>'pas.apgroz-cet'!E68</f>
        <v>0.214464515256072</v>
      </c>
      <c r="F68" s="85">
        <f>'pas.apgroz-cet'!F68</f>
        <v>1478.1</v>
      </c>
      <c r="G68" s="91">
        <f>'pas.apgroz-cet'!G68</f>
        <v>1.7914192219124954</v>
      </c>
    </row>
    <row r="69" spans="1:7" ht="12.75">
      <c r="A69" s="100" t="str">
        <f>'pas.apgroz-cet'!A69</f>
        <v>I</v>
      </c>
      <c r="B69" s="16">
        <f>'pas.apgroz-cet'!B69</f>
        <v>283.87</v>
      </c>
      <c r="C69" s="3" t="str">
        <f>'pas.apgroz-cet'!C69</f>
        <v>...</v>
      </c>
      <c r="D69" s="107" t="str">
        <f>'pas.apgroz-cet'!D69</f>
        <v>...</v>
      </c>
      <c r="E69" s="101" t="str">
        <f>'pas.apgroz-cet'!E69</f>
        <v>...</v>
      </c>
      <c r="F69" s="16" t="str">
        <f>'pas.apgroz-cet'!F69</f>
        <v>...</v>
      </c>
      <c r="G69" s="89" t="str">
        <f>'pas.apgroz-cet'!G69</f>
        <v>...</v>
      </c>
    </row>
    <row r="70" spans="1:7" ht="12.75">
      <c r="A70" s="100" t="str">
        <f>'pas.apgroz-cet'!A70</f>
        <v>II</v>
      </c>
      <c r="B70" s="16">
        <f>'pas.apgroz-cet'!B70</f>
        <v>384.77</v>
      </c>
      <c r="C70" s="3" t="str">
        <f>'pas.apgroz-cet'!C70</f>
        <v>...</v>
      </c>
      <c r="D70" s="108" t="str">
        <f>'pas.apgroz-cet'!D70</f>
        <v>...</v>
      </c>
      <c r="E70" s="102" t="str">
        <f>'pas.apgroz-cet'!E70</f>
        <v>...</v>
      </c>
      <c r="F70" s="16" t="str">
        <f>'pas.apgroz-cet'!F70</f>
        <v>...</v>
      </c>
      <c r="G70" s="90" t="str">
        <f>'pas.apgroz-cet'!G70</f>
        <v>...</v>
      </c>
    </row>
    <row r="71" spans="1:7" ht="12.75">
      <c r="A71" s="100" t="str">
        <f>'pas.apgroz-cet'!A71</f>
        <v>III</v>
      </c>
      <c r="B71" s="16">
        <f>'pas.apgroz-cet'!B71</f>
        <v>471.5</v>
      </c>
      <c r="C71" s="3" t="s">
        <v>10</v>
      </c>
      <c r="D71" s="108" t="s">
        <v>10</v>
      </c>
      <c r="E71" s="102" t="s">
        <v>10</v>
      </c>
      <c r="F71" s="16" t="s">
        <v>10</v>
      </c>
      <c r="G71" s="90" t="s">
        <v>10</v>
      </c>
    </row>
    <row r="72" spans="1:7" ht="12.75">
      <c r="A72" s="100" t="str">
        <f>'pas.apgroz-cet'!A72</f>
        <v>IV</v>
      </c>
      <c r="B72" s="16">
        <f>'pas.apgroz-cet'!B72</f>
        <v>370.1</v>
      </c>
      <c r="C72" s="3" t="s">
        <v>10</v>
      </c>
      <c r="D72" s="108" t="s">
        <v>10</v>
      </c>
      <c r="E72" s="102" t="s">
        <v>10</v>
      </c>
      <c r="F72" s="16" t="s">
        <v>10</v>
      </c>
      <c r="G72" s="90" t="s">
        <v>10</v>
      </c>
    </row>
    <row r="73" spans="1:7" ht="13.5" thickBot="1">
      <c r="A73" s="106">
        <f>'pas.apgroz-cet'!A73</f>
        <v>2006</v>
      </c>
      <c r="B73" s="111">
        <f>'pas.apgroz-cet'!B73</f>
        <v>1510.2399999999998</v>
      </c>
      <c r="C73" s="112">
        <f>'pas.apgroz-cet'!C73</f>
        <v>0.7358983354773321</v>
      </c>
      <c r="D73" s="113">
        <f>'pas.apgroz-cet'!D73</f>
        <v>542</v>
      </c>
      <c r="E73" s="114">
        <f>'pas.apgroz-cet'!E73</f>
        <v>0.2641016645226679</v>
      </c>
      <c r="F73" s="111">
        <f>'pas.apgroz-cet'!F73</f>
        <v>2052.24</v>
      </c>
      <c r="G73" s="115">
        <f>'pas.apgroz-cet'!G73</f>
        <v>1.388431093971991</v>
      </c>
    </row>
    <row r="74" spans="1:7" ht="12.75">
      <c r="A74" s="119" t="str">
        <f>'pas.apgroz-cet'!A74</f>
        <v>I</v>
      </c>
      <c r="B74" s="16">
        <f>'pas.apgroz-cet'!B74</f>
        <v>375.3</v>
      </c>
      <c r="C74" s="3" t="str">
        <f>'pas.apgroz-cet'!C74</f>
        <v>...</v>
      </c>
      <c r="D74" s="80" t="str">
        <f>'pas.apgroz-cet'!D74</f>
        <v>...</v>
      </c>
      <c r="E74" s="101" t="str">
        <f>'pas.apgroz-cet'!E74</f>
        <v>...</v>
      </c>
      <c r="F74" s="16" t="str">
        <f>'pas.apgroz-cet'!F74</f>
        <v>...</v>
      </c>
      <c r="G74" s="120" t="str">
        <f>'pas.apgroz-cet'!G74</f>
        <v>...</v>
      </c>
    </row>
    <row r="75" spans="1:7" ht="12.75">
      <c r="A75" s="94" t="str">
        <f>'pas.apgroz-cet'!A75</f>
        <v>II</v>
      </c>
      <c r="B75" s="16">
        <f>'pas.apgroz-cet'!B75</f>
        <v>607.9</v>
      </c>
      <c r="C75" s="3" t="str">
        <f>'pas.apgroz-cet'!C75</f>
        <v>...</v>
      </c>
      <c r="D75" s="73" t="str">
        <f>'pas.apgroz-cet'!D75</f>
        <v>...</v>
      </c>
      <c r="E75" s="102" t="str">
        <f>'pas.apgroz-cet'!E75</f>
        <v>...</v>
      </c>
      <c r="F75" s="16" t="str">
        <f>'pas.apgroz-cet'!F75</f>
        <v>...</v>
      </c>
      <c r="G75" s="121" t="str">
        <f>'pas.apgroz-cet'!G75</f>
        <v>...</v>
      </c>
    </row>
    <row r="76" spans="1:7" ht="12.75">
      <c r="A76" s="94" t="str">
        <f>'pas.apgroz-cet'!A76</f>
        <v>III</v>
      </c>
      <c r="B76" s="16">
        <f>'pas.apgroz-cet'!B76</f>
        <v>736.8</v>
      </c>
      <c r="C76" s="3" t="s">
        <v>10</v>
      </c>
      <c r="D76" s="73" t="s">
        <v>10</v>
      </c>
      <c r="E76" s="102" t="s">
        <v>10</v>
      </c>
      <c r="F76" s="16" t="s">
        <v>10</v>
      </c>
      <c r="G76" s="121" t="s">
        <v>10</v>
      </c>
    </row>
    <row r="77" spans="1:7" ht="12.75">
      <c r="A77" s="94" t="str">
        <f>'pas.apgroz-cet'!A77</f>
        <v>IV</v>
      </c>
      <c r="B77" s="16">
        <f>'pas.apgroz-cet'!B77</f>
        <v>564.6</v>
      </c>
      <c r="C77" s="3" t="s">
        <v>10</v>
      </c>
      <c r="D77" s="73" t="s">
        <v>10</v>
      </c>
      <c r="E77" s="102" t="s">
        <v>10</v>
      </c>
      <c r="F77" s="16" t="s">
        <v>10</v>
      </c>
      <c r="G77" s="121" t="s">
        <v>10</v>
      </c>
    </row>
    <row r="78" spans="1:7" ht="13.5" thickBot="1">
      <c r="A78" s="86">
        <f>'pas.apgroz-cet'!A78</f>
        <v>2007</v>
      </c>
      <c r="B78" s="79">
        <f>'pas.apgroz-cet'!B78</f>
        <v>2284.6</v>
      </c>
      <c r="C78" s="78">
        <f>'pas.apgroz-cet'!C78</f>
        <v>0.8260775238646225</v>
      </c>
      <c r="D78" s="77">
        <f>'pas.apgroz-cet'!D78</f>
        <v>481</v>
      </c>
      <c r="E78" s="118">
        <f>'pas.apgroz-cet'!E78</f>
        <v>0.1739224761353775</v>
      </c>
      <c r="F78" s="79">
        <f>'pas.apgroz-cet'!F78</f>
        <v>2765.6</v>
      </c>
      <c r="G78" s="122">
        <f>'pas.apgroz-cet'!G78</f>
        <v>1.3476006704868828</v>
      </c>
    </row>
    <row r="79" spans="1:7" ht="12.75">
      <c r="A79" s="128" t="str">
        <f>'pas.apgroz-cet'!A79</f>
        <v>I</v>
      </c>
      <c r="B79" s="16">
        <f>'pas.apgroz-cet'!B79</f>
        <v>523.3</v>
      </c>
      <c r="C79" s="3" t="str">
        <f>'pas.apgroz-cet'!C79</f>
        <v>...</v>
      </c>
      <c r="D79" s="80" t="str">
        <f>'pas.apgroz-cet'!D79</f>
        <v>...</v>
      </c>
      <c r="E79" s="101" t="str">
        <f>'pas.apgroz-cet'!E79</f>
        <v>...</v>
      </c>
      <c r="F79" s="16" t="str">
        <f>'pas.apgroz-cet'!F79</f>
        <v>...</v>
      </c>
      <c r="G79" s="120" t="str">
        <f>'pas.apgroz-cet'!G79</f>
        <v>...</v>
      </c>
    </row>
    <row r="80" spans="1:7" ht="12.75">
      <c r="A80" s="128" t="str">
        <f>'pas.apgroz-cet'!A80</f>
        <v>II</v>
      </c>
      <c r="B80" s="16">
        <f>'pas.apgroz-cet'!B80</f>
        <v>720.7</v>
      </c>
      <c r="C80" s="3" t="str">
        <f>'pas.apgroz-cet'!C80</f>
        <v>...</v>
      </c>
      <c r="D80" s="73" t="str">
        <f>'pas.apgroz-cet'!D80</f>
        <v>...</v>
      </c>
      <c r="E80" s="102" t="str">
        <f>'pas.apgroz-cet'!E80</f>
        <v>...</v>
      </c>
      <c r="F80" s="16" t="str">
        <f>'pas.apgroz-cet'!F80</f>
        <v>...</v>
      </c>
      <c r="G80" s="121" t="str">
        <f>'pas.apgroz-cet'!G80</f>
        <v>...</v>
      </c>
    </row>
    <row r="81" spans="1:7" ht="12.75">
      <c r="A81" s="128" t="str">
        <f>'pas.apgroz-cet'!A81</f>
        <v>III</v>
      </c>
      <c r="B81" s="16">
        <f>'pas.apgroz-cet'!B81</f>
        <v>999</v>
      </c>
      <c r="C81" s="3" t="s">
        <v>10</v>
      </c>
      <c r="D81" s="73" t="s">
        <v>10</v>
      </c>
      <c r="E81" s="102" t="s">
        <v>10</v>
      </c>
      <c r="F81" s="16" t="s">
        <v>10</v>
      </c>
      <c r="G81" s="121" t="s">
        <v>10</v>
      </c>
    </row>
    <row r="82" spans="1:7" ht="12.75">
      <c r="A82" s="128" t="str">
        <f>'pas.apgroz-cet'!A82</f>
        <v>IV</v>
      </c>
      <c r="B82" s="16">
        <f>'pas.apgroz-cet'!B82</f>
        <v>712</v>
      </c>
      <c r="C82" s="3" t="s">
        <v>10</v>
      </c>
      <c r="D82" s="73" t="s">
        <v>10</v>
      </c>
      <c r="E82" s="102" t="s">
        <v>10</v>
      </c>
      <c r="F82" s="16" t="s">
        <v>10</v>
      </c>
      <c r="G82" s="121" t="s">
        <v>10</v>
      </c>
    </row>
    <row r="83" spans="1:7" ht="13.5" thickBot="1">
      <c r="A83" s="129">
        <f>'pas.apgroz-cet'!A83</f>
        <v>2008</v>
      </c>
      <c r="B83" s="79">
        <f>'pas.apgroz-cet'!B83</f>
        <v>2955</v>
      </c>
      <c r="C83" s="78">
        <f>'pas.apgroz-cet'!C83</f>
        <v>0.8451791894288248</v>
      </c>
      <c r="D83" s="77">
        <f>'pas.apgroz-cet'!D83</f>
        <v>541.3</v>
      </c>
      <c r="E83" s="118">
        <f>'pas.apgroz-cet'!E83</f>
        <v>0.15482081057117522</v>
      </c>
      <c r="F83" s="79">
        <f>'pas.apgroz-cet'!F83</f>
        <v>3496.3</v>
      </c>
      <c r="G83" s="122">
        <f>'pas.apgroz-cet'!G83</f>
        <v>1.2642102979461962</v>
      </c>
    </row>
    <row r="84" spans="1:7" ht="12.75">
      <c r="A84" s="128" t="str">
        <f>'pas.apgroz-cet'!A84</f>
        <v>I</v>
      </c>
      <c r="B84" s="16">
        <f>'pas.apgroz-cet'!B84</f>
        <v>543.936</v>
      </c>
      <c r="C84" s="3" t="str">
        <f>'pas.apgroz-cet'!C84</f>
        <v>...</v>
      </c>
      <c r="D84" s="80" t="str">
        <f>'pas.apgroz-cet'!D84</f>
        <v>...</v>
      </c>
      <c r="E84" s="101" t="str">
        <f>'pas.apgroz-cet'!E84</f>
        <v>...</v>
      </c>
      <c r="F84" s="16" t="str">
        <f>'pas.apgroz-cet'!F84</f>
        <v>...</v>
      </c>
      <c r="G84" s="120" t="str">
        <f>'pas.apgroz-cet'!G84</f>
        <v>...</v>
      </c>
    </row>
    <row r="85" spans="1:7" ht="12.75">
      <c r="A85" s="128" t="str">
        <f>'pas.apgroz-cet'!A85</f>
        <v>II</v>
      </c>
      <c r="B85" s="16">
        <f>'pas.apgroz-cet'!B85</f>
        <v>754.642</v>
      </c>
      <c r="C85" s="3" t="str">
        <f>'pas.apgroz-cet'!C85</f>
        <v>...</v>
      </c>
      <c r="D85" s="73" t="str">
        <f>'pas.apgroz-cet'!D85</f>
        <v>...</v>
      </c>
      <c r="E85" s="102" t="str">
        <f>'pas.apgroz-cet'!E85</f>
        <v>...</v>
      </c>
      <c r="F85" s="16" t="str">
        <f>'pas.apgroz-cet'!F85</f>
        <v>...</v>
      </c>
      <c r="G85" s="121" t="str">
        <f>'pas.apgroz-cet'!G85</f>
        <v>...</v>
      </c>
    </row>
    <row r="86" spans="1:7" ht="12.75">
      <c r="A86" s="128" t="str">
        <f>'pas.apgroz-cet'!A86</f>
        <v>III</v>
      </c>
      <c r="B86" s="16">
        <f>'pas.apgroz-cet'!B86</f>
        <v>986.64</v>
      </c>
      <c r="C86" s="3" t="s">
        <v>10</v>
      </c>
      <c r="D86" s="73" t="s">
        <v>10</v>
      </c>
      <c r="E86" s="102" t="s">
        <v>10</v>
      </c>
      <c r="F86" s="16" t="s">
        <v>10</v>
      </c>
      <c r="G86" s="121" t="s">
        <v>10</v>
      </c>
    </row>
    <row r="87" spans="1:7" ht="12.75">
      <c r="A87" s="128" t="str">
        <f>'pas.apgroz-cet'!A87</f>
        <v>IV</v>
      </c>
      <c r="B87" s="16">
        <f>'pas.apgroz-cet'!B87</f>
        <v>707.38</v>
      </c>
      <c r="C87" s="3" t="s">
        <v>10</v>
      </c>
      <c r="D87" s="73" t="s">
        <v>10</v>
      </c>
      <c r="E87" s="102" t="s">
        <v>10</v>
      </c>
      <c r="F87" s="16" t="s">
        <v>10</v>
      </c>
      <c r="G87" s="121" t="s">
        <v>10</v>
      </c>
    </row>
    <row r="88" spans="1:7" ht="13.5" thickBot="1">
      <c r="A88" s="129">
        <f>'pas.apgroz-cet'!A88</f>
        <v>2009</v>
      </c>
      <c r="B88" s="79">
        <f>'pas.apgroz-cet'!B88</f>
        <v>2992.598</v>
      </c>
      <c r="C88" s="78">
        <f>'pas.apgroz-cet'!C88</f>
        <v>0.8615</v>
      </c>
      <c r="D88" s="77">
        <f>'pas.apgroz-cet'!D88</f>
        <v>481.42</v>
      </c>
      <c r="E88" s="118">
        <f>'pas.apgroz-cet'!E88</f>
        <v>0.13857729004282648</v>
      </c>
      <c r="F88" s="79">
        <f>'pas.apgroz-cet'!F88</f>
        <v>3474.018</v>
      </c>
      <c r="G88" s="122">
        <f>'pas.apgroz-cet'!G88</f>
        <v>0.9936269770900666</v>
      </c>
    </row>
    <row r="89" spans="1:7" ht="12.75">
      <c r="A89" s="128" t="str">
        <f>'pas.apgroz-cet'!A89</f>
        <v>I</v>
      </c>
      <c r="B89" s="16">
        <f>'pas.apgroz-cet'!B89</f>
        <v>661.21</v>
      </c>
      <c r="C89" s="3" t="str">
        <f>'pas.apgroz-cet'!C89</f>
        <v>...</v>
      </c>
      <c r="D89" s="80" t="str">
        <f>'pas.apgroz-cet'!D89</f>
        <v>...</v>
      </c>
      <c r="E89" s="101" t="str">
        <f>'pas.apgroz-cet'!E89</f>
        <v>...</v>
      </c>
      <c r="F89" s="16" t="str">
        <f>'pas.apgroz-cet'!F89</f>
        <v>...</v>
      </c>
      <c r="G89" s="120" t="str">
        <f>'pas.apgroz-cet'!G89</f>
        <v>...</v>
      </c>
    </row>
    <row r="90" spans="1:7" ht="12.75">
      <c r="A90" s="128" t="str">
        <f>'pas.apgroz-cet'!A90</f>
        <v>II</v>
      </c>
      <c r="B90" s="16">
        <f>'pas.apgroz-cet'!B90</f>
        <v>937.708</v>
      </c>
      <c r="C90" s="3" t="str">
        <f>'pas.apgroz-cet'!C90</f>
        <v>...</v>
      </c>
      <c r="D90" s="73" t="str">
        <f>'pas.apgroz-cet'!D90</f>
        <v>...</v>
      </c>
      <c r="E90" s="102" t="str">
        <f>'pas.apgroz-cet'!E90</f>
        <v>...</v>
      </c>
      <c r="F90" s="16" t="str">
        <f>'pas.apgroz-cet'!F90</f>
        <v>...</v>
      </c>
      <c r="G90" s="121" t="str">
        <f>'pas.apgroz-cet'!G90</f>
        <v>...</v>
      </c>
    </row>
    <row r="91" spans="1:7" ht="12.75">
      <c r="A91" s="128" t="str">
        <f>'pas.apgroz-cet'!A91</f>
        <v>III</v>
      </c>
      <c r="B91" s="16">
        <f>'pas.apgroz-cet'!B91</f>
        <v>1227.02</v>
      </c>
      <c r="C91" s="3" t="s">
        <v>10</v>
      </c>
      <c r="D91" s="73" t="s">
        <v>10</v>
      </c>
      <c r="E91" s="102" t="s">
        <v>10</v>
      </c>
      <c r="F91" s="16" t="s">
        <v>10</v>
      </c>
      <c r="G91" s="121" t="s">
        <v>10</v>
      </c>
    </row>
    <row r="92" spans="1:7" ht="12.75">
      <c r="A92" s="128" t="str">
        <f>'pas.apgroz-cet'!A92</f>
        <v>IV</v>
      </c>
      <c r="B92" s="16">
        <f>'pas.apgroz-cet'!B92</f>
        <v>737.915</v>
      </c>
      <c r="C92" s="3" t="s">
        <v>10</v>
      </c>
      <c r="D92" s="73" t="s">
        <v>10</v>
      </c>
      <c r="E92" s="102" t="s">
        <v>10</v>
      </c>
      <c r="F92" s="16" t="s">
        <v>10</v>
      </c>
      <c r="G92" s="121" t="s">
        <v>10</v>
      </c>
    </row>
    <row r="93" spans="1:7" ht="13.5" thickBot="1">
      <c r="A93" s="129">
        <f>'pas.apgroz-cet'!A93</f>
        <v>2010</v>
      </c>
      <c r="B93" s="79">
        <f>'pas.apgroz-cet'!B93</f>
        <v>3563.853</v>
      </c>
      <c r="C93" s="78">
        <f>'pas.apgroz-cet'!C93</f>
        <v>0.8614539302556116</v>
      </c>
      <c r="D93" s="77">
        <f>'pas.apgroz-cet'!D93</f>
        <v>573.168</v>
      </c>
      <c r="E93" s="118">
        <f>'pas.apgroz-cet'!E93</f>
        <v>0.13854606974438854</v>
      </c>
      <c r="F93" s="79">
        <f>'pas.apgroz-cet'!F93</f>
        <v>4137.021</v>
      </c>
      <c r="G93" s="122">
        <f>'pas.apgroz-cet'!G93</f>
        <v>1.1908461614188526</v>
      </c>
    </row>
    <row r="94" spans="1:7" ht="12.75">
      <c r="A94" s="128" t="str">
        <f>'pas.apgroz-cet'!A94</f>
        <v>I</v>
      </c>
      <c r="B94" s="16">
        <f>'pas.apgroz-cet'!B94</f>
        <v>624.4</v>
      </c>
      <c r="C94" s="3" t="str">
        <f>'pas.apgroz-cet'!C94</f>
        <v>...</v>
      </c>
      <c r="D94" s="80" t="str">
        <f>'pas.apgroz-cet'!D94</f>
        <v>...</v>
      </c>
      <c r="E94" s="101" t="str">
        <f>'pas.apgroz-cet'!E94</f>
        <v>...</v>
      </c>
      <c r="F94" s="16" t="str">
        <f>'pas.apgroz-cet'!F94</f>
        <v>...</v>
      </c>
      <c r="G94" s="120" t="str">
        <f>'pas.apgroz-cet'!G94</f>
        <v>...</v>
      </c>
    </row>
    <row r="95" spans="1:7" ht="12.75">
      <c r="A95" s="128" t="str">
        <f>'pas.apgroz-cet'!A95</f>
        <v>II</v>
      </c>
      <c r="B95" s="16">
        <f>'pas.apgroz-cet'!B95</f>
        <v>1076.2</v>
      </c>
      <c r="C95" s="3" t="str">
        <f>'pas.apgroz-cet'!C95</f>
        <v>...</v>
      </c>
      <c r="D95" s="73" t="str">
        <f>'pas.apgroz-cet'!D95</f>
        <v>...</v>
      </c>
      <c r="E95" s="102" t="str">
        <f>'pas.apgroz-cet'!E95</f>
        <v>...</v>
      </c>
      <c r="F95" s="16" t="str">
        <f>'pas.apgroz-cet'!F95</f>
        <v>...</v>
      </c>
      <c r="G95" s="121" t="str">
        <f>'pas.apgroz-cet'!G95</f>
        <v>...</v>
      </c>
    </row>
    <row r="96" spans="1:7" ht="12.75">
      <c r="A96" s="128" t="str">
        <f>'pas.apgroz-cet'!A96</f>
        <v>III</v>
      </c>
      <c r="B96" s="16">
        <f>'pas.apgroz-cet'!B96</f>
        <v>1184.4</v>
      </c>
      <c r="C96" s="3" t="s">
        <v>10</v>
      </c>
      <c r="D96" s="73" t="s">
        <v>10</v>
      </c>
      <c r="E96" s="102" t="s">
        <v>10</v>
      </c>
      <c r="F96" s="16" t="s">
        <v>10</v>
      </c>
      <c r="G96" s="121" t="s">
        <v>10</v>
      </c>
    </row>
    <row r="97" spans="1:7" ht="12.75">
      <c r="A97" s="128" t="str">
        <f>'pas.apgroz-cet'!A97</f>
        <v>IV</v>
      </c>
      <c r="B97" s="16">
        <f>'pas.apgroz-cet'!B97</f>
        <v>712.9</v>
      </c>
      <c r="C97" s="3" t="s">
        <v>10</v>
      </c>
      <c r="D97" s="73" t="s">
        <v>10</v>
      </c>
      <c r="E97" s="102" t="s">
        <v>10</v>
      </c>
      <c r="F97" s="16" t="s">
        <v>10</v>
      </c>
      <c r="G97" s="121" t="s">
        <v>10</v>
      </c>
    </row>
    <row r="98" spans="1:7" ht="13.5" thickBot="1">
      <c r="A98" s="129">
        <f>'pas.apgroz-cet'!A98</f>
        <v>2011</v>
      </c>
      <c r="B98" s="79">
        <f>'pas.apgroz-cet'!B98</f>
        <v>3597.9</v>
      </c>
      <c r="C98" s="78">
        <f>'pas.apgroz-cet'!C98</f>
        <v>0.8747204123310318</v>
      </c>
      <c r="D98" s="77">
        <f>'pas.apgroz-cet'!D98</f>
        <v>515.3</v>
      </c>
      <c r="E98" s="118">
        <f>'pas.apgroz-cet'!E98</f>
        <v>0.12527958766896818</v>
      </c>
      <c r="F98" s="79">
        <f>'pas.apgroz-cet'!F98</f>
        <v>4113.2</v>
      </c>
      <c r="G98" s="122">
        <f>'pas.apgroz-cet'!G98</f>
        <v>0.9942419920034247</v>
      </c>
    </row>
    <row r="99" spans="1:7" ht="12.75">
      <c r="A99" s="128" t="str">
        <f>'pas.apgroz-cet'!A99</f>
        <v>I</v>
      </c>
      <c r="B99" s="16">
        <f>'pas.apgroz-cet'!B99</f>
        <v>597</v>
      </c>
      <c r="C99" s="3" t="str">
        <f>'pas.apgroz-cet'!C99</f>
        <v>...</v>
      </c>
      <c r="D99" s="80" t="str">
        <f>'pas.apgroz-cet'!D99</f>
        <v>...</v>
      </c>
      <c r="E99" s="101" t="str">
        <f>'pas.apgroz-cet'!E99</f>
        <v>...</v>
      </c>
      <c r="F99" s="16" t="str">
        <f>'pas.apgroz-cet'!F99</f>
        <v>...</v>
      </c>
      <c r="G99" s="120" t="str">
        <f>'pas.apgroz-cet'!G99</f>
        <v>...</v>
      </c>
    </row>
    <row r="100" spans="1:7" ht="12.75">
      <c r="A100" s="128" t="str">
        <f>'pas.apgroz-cet'!A100</f>
        <v>II</v>
      </c>
      <c r="B100" s="16">
        <f>'pas.apgroz-cet'!B100</f>
        <v>838.2</v>
      </c>
      <c r="C100" s="3" t="str">
        <f>'pas.apgroz-cet'!C100</f>
        <v>...</v>
      </c>
      <c r="D100" s="73" t="str">
        <f>'pas.apgroz-cet'!D100</f>
        <v>...</v>
      </c>
      <c r="E100" s="102" t="str">
        <f>'pas.apgroz-cet'!E100</f>
        <v>...</v>
      </c>
      <c r="F100" s="16" t="str">
        <f>'pas.apgroz-cet'!F100</f>
        <v>...</v>
      </c>
      <c r="G100" s="121" t="str">
        <f>'pas.apgroz-cet'!G100</f>
        <v>...</v>
      </c>
    </row>
    <row r="101" spans="1:7" ht="12.75">
      <c r="A101" s="128" t="str">
        <f>'pas.apgroz-cet'!A101</f>
        <v>III</v>
      </c>
      <c r="B101" s="16">
        <f>'pas.apgroz-cet'!B101</f>
        <v>959.6</v>
      </c>
      <c r="C101" s="3" t="s">
        <v>10</v>
      </c>
      <c r="D101" s="73" t="s">
        <v>10</v>
      </c>
      <c r="E101" s="102" t="s">
        <v>10</v>
      </c>
      <c r="F101" s="16" t="s">
        <v>10</v>
      </c>
      <c r="G101" s="121" t="s">
        <v>10</v>
      </c>
    </row>
    <row r="102" spans="1:7" ht="12.75">
      <c r="A102" s="128" t="str">
        <f>'pas.apgroz-cet'!A102</f>
        <v>IV</v>
      </c>
      <c r="B102" s="16">
        <f>'pas.apgroz-cet'!B102</f>
        <v>604.694</v>
      </c>
      <c r="C102" s="3" t="s">
        <v>10</v>
      </c>
      <c r="D102" s="73" t="s">
        <v>10</v>
      </c>
      <c r="E102" s="102" t="s">
        <v>10</v>
      </c>
      <c r="F102" s="16" t="s">
        <v>10</v>
      </c>
      <c r="G102" s="121" t="s">
        <v>10</v>
      </c>
    </row>
    <row r="103" spans="1:7" ht="13.5" thickBot="1">
      <c r="A103" s="129">
        <f>'pas.apgroz-cet'!A103</f>
        <v>2012</v>
      </c>
      <c r="B103" s="79">
        <f>'pas.apgroz-cet'!B103</f>
        <v>2999.494</v>
      </c>
      <c r="C103" s="78">
        <f>'pas.apgroz-cet'!C103</f>
        <v>0.8073482158093604</v>
      </c>
      <c r="D103" s="77">
        <f>'pas.apgroz-cet'!D103</f>
        <v>715.748</v>
      </c>
      <c r="E103" s="118">
        <f>'pas.apgroz-cet'!E103</f>
        <v>0.19265178419063952</v>
      </c>
      <c r="F103" s="79">
        <f>'pas.apgroz-cet'!F103</f>
        <v>3715.242</v>
      </c>
      <c r="G103" s="122">
        <f>'pas.apgroz-cet'!G103</f>
        <v>0.9032485655936984</v>
      </c>
    </row>
    <row r="104" spans="1:7" ht="12.75">
      <c r="A104" s="128" t="str">
        <f>'pas.apgroz-cet'!A104</f>
        <v>I</v>
      </c>
      <c r="B104" s="16">
        <f>'pas.apgroz-cet'!B104</f>
        <v>524.2</v>
      </c>
      <c r="C104" s="3" t="str">
        <f>'pas.apgroz-cet'!C104</f>
        <v>...</v>
      </c>
      <c r="D104" s="80" t="str">
        <f>'pas.apgroz-cet'!D104</f>
        <v>...</v>
      </c>
      <c r="E104" s="101" t="str">
        <f>'pas.apgroz-cet'!E104</f>
        <v>...</v>
      </c>
      <c r="F104" s="16" t="str">
        <f>'pas.apgroz-cet'!F104</f>
        <v>...</v>
      </c>
      <c r="G104" s="120" t="str">
        <f>'pas.apgroz-cet'!G104</f>
        <v>...</v>
      </c>
    </row>
    <row r="105" spans="1:7" ht="12.75">
      <c r="A105" s="128" t="str">
        <f>'pas.apgroz-cet'!A105</f>
        <v>II</v>
      </c>
      <c r="B105" s="16">
        <f>'pas.apgroz-cet'!B105</f>
        <v>832.6</v>
      </c>
      <c r="C105" s="3" t="str">
        <f>'pas.apgroz-cet'!C105</f>
        <v>...</v>
      </c>
      <c r="D105" s="73" t="str">
        <f>'pas.apgroz-cet'!D105</f>
        <v>...</v>
      </c>
      <c r="E105" s="102" t="str">
        <f>'pas.apgroz-cet'!E105</f>
        <v>...</v>
      </c>
      <c r="F105" s="16" t="str">
        <f>'pas.apgroz-cet'!F105</f>
        <v>...</v>
      </c>
      <c r="G105" s="121" t="str">
        <f>'pas.apgroz-cet'!G105</f>
        <v>...</v>
      </c>
    </row>
    <row r="106" spans="1:7" ht="12.75">
      <c r="A106" s="128" t="str">
        <f>'pas.apgroz-cet'!A106</f>
        <v>III</v>
      </c>
      <c r="B106" s="16">
        <f>'pas.apgroz-cet'!B106</f>
        <v>924.1</v>
      </c>
      <c r="C106" s="3" t="s">
        <v>10</v>
      </c>
      <c r="D106" s="73" t="s">
        <v>10</v>
      </c>
      <c r="E106" s="102" t="s">
        <v>10</v>
      </c>
      <c r="F106" s="16" t="s">
        <v>10</v>
      </c>
      <c r="G106" s="121" t="s">
        <v>10</v>
      </c>
    </row>
    <row r="107" spans="1:7" ht="12.75">
      <c r="A107" s="128" t="str">
        <f>'pas.apgroz-cet'!A107</f>
        <v>IV</v>
      </c>
      <c r="B107" s="16">
        <f>'pas.apgroz-cet'!B107</f>
        <v>567.3</v>
      </c>
      <c r="C107" s="3" t="s">
        <v>10</v>
      </c>
      <c r="D107" s="73" t="s">
        <v>10</v>
      </c>
      <c r="E107" s="102" t="s">
        <v>10</v>
      </c>
      <c r="F107" s="16" t="s">
        <v>10</v>
      </c>
      <c r="G107" s="121" t="s">
        <v>10</v>
      </c>
    </row>
    <row r="108" spans="1:7" ht="13.5" thickBot="1">
      <c r="A108" s="129">
        <f>'pas.apgroz-cet'!A108</f>
        <v>2013</v>
      </c>
      <c r="B108" s="79">
        <f>'pas.apgroz-cet'!B108</f>
        <v>2848.2</v>
      </c>
      <c r="C108" s="78">
        <f>'pas.apgroz-cet'!C108</f>
        <v>0.8051676372476961</v>
      </c>
      <c r="D108" s="77">
        <f>'pas.apgroz-cet'!D108</f>
        <v>689.2</v>
      </c>
      <c r="E108" s="118">
        <f>'pas.apgroz-cet'!E108</f>
        <v>0.19483236275230398</v>
      </c>
      <c r="F108" s="79">
        <f>'pas.apgroz-cet'!F108</f>
        <v>3537.3999999999996</v>
      </c>
      <c r="G108" s="122">
        <f>'pas.apgroz-cet'!G108</f>
        <v>0.9521317857625424</v>
      </c>
    </row>
    <row r="109" spans="1:7" ht="12.75">
      <c r="A109" s="128" t="str">
        <f>'pas.apgroz-cet'!A109</f>
        <v>I</v>
      </c>
      <c r="B109" s="16">
        <f>'pas.apgroz-cet'!B109</f>
        <v>492.28</v>
      </c>
      <c r="C109" s="3" t="str">
        <f>'pas.apgroz-cet'!C109</f>
        <v>...</v>
      </c>
      <c r="D109" s="80" t="str">
        <f>'pas.apgroz-cet'!D109</f>
        <v>...</v>
      </c>
      <c r="E109" s="101" t="str">
        <f>'pas.apgroz-cet'!E109</f>
        <v>...</v>
      </c>
      <c r="F109" s="16" t="str">
        <f>'pas.apgroz-cet'!F109</f>
        <v>...</v>
      </c>
      <c r="G109" s="120" t="str">
        <f>'pas.apgroz-cet'!G109</f>
        <v>...</v>
      </c>
    </row>
    <row r="110" spans="1:7" ht="12.75">
      <c r="A110" s="128" t="str">
        <f>'pas.apgroz-cet'!A110</f>
        <v>II</v>
      </c>
      <c r="B110" s="16">
        <f>'pas.apgroz-cet'!B110</f>
        <v>768.502</v>
      </c>
      <c r="C110" s="3" t="str">
        <f>'pas.apgroz-cet'!C110</f>
        <v>...</v>
      </c>
      <c r="D110" s="73" t="str">
        <f>'pas.apgroz-cet'!D110</f>
        <v>...</v>
      </c>
      <c r="E110" s="102" t="str">
        <f>'pas.apgroz-cet'!E110</f>
        <v>...</v>
      </c>
      <c r="F110" s="16" t="str">
        <f>'pas.apgroz-cet'!F110</f>
        <v>...</v>
      </c>
      <c r="G110" s="121" t="str">
        <f>'pas.apgroz-cet'!G110</f>
        <v>...</v>
      </c>
    </row>
    <row r="111" spans="1:7" ht="12.75">
      <c r="A111" s="128" t="str">
        <f>'pas.apgroz-cet'!A111</f>
        <v>III</v>
      </c>
      <c r="B111" s="16">
        <f>'pas.apgroz-cet'!B111</f>
        <v>856.189</v>
      </c>
      <c r="C111" s="3" t="s">
        <v>10</v>
      </c>
      <c r="D111" s="73" t="s">
        <v>10</v>
      </c>
      <c r="E111" s="102" t="s">
        <v>10</v>
      </c>
      <c r="F111" s="16" t="s">
        <v>10</v>
      </c>
      <c r="G111" s="121" t="s">
        <v>10</v>
      </c>
    </row>
    <row r="112" spans="1:7" ht="12.75">
      <c r="A112" s="128" t="str">
        <f>'pas.apgroz-cet'!A112</f>
        <v>IV</v>
      </c>
      <c r="B112" s="16">
        <f>'pas.apgroz-cet'!B112</f>
        <v>527.653</v>
      </c>
      <c r="C112" s="3" t="s">
        <v>10</v>
      </c>
      <c r="D112" s="73" t="s">
        <v>10</v>
      </c>
      <c r="E112" s="102" t="s">
        <v>10</v>
      </c>
      <c r="F112" s="16" t="s">
        <v>10</v>
      </c>
      <c r="G112" s="121" t="s">
        <v>10</v>
      </c>
    </row>
    <row r="113" spans="1:7" ht="13.5" thickBot="1">
      <c r="A113" s="129">
        <f>'pas.apgroz-cet'!A113</f>
        <v>2014</v>
      </c>
      <c r="B113" s="79">
        <f>'pas.apgroz-cet'!B113</f>
        <v>2644.624</v>
      </c>
      <c r="C113" s="78">
        <f>'pas.apgroz-cet'!C113</f>
        <v>0.7899965112737178</v>
      </c>
      <c r="D113" s="77">
        <f>'pas.apgroz-cet'!D113</f>
        <v>703.0161</v>
      </c>
      <c r="E113" s="118">
        <f>'pas.apgroz-cet'!E113</f>
        <v>0.21000348872628216</v>
      </c>
      <c r="F113" s="79">
        <f>'pas.apgroz-cet'!F113</f>
        <v>3347.6400999999996</v>
      </c>
      <c r="G113" s="122">
        <f>'pas.apgroz-cet'!G113</f>
        <v>0.946356109006615</v>
      </c>
    </row>
    <row r="114" spans="1:7" ht="12.75">
      <c r="A114" s="128" t="str">
        <f>'pas.apgroz-cet'!A114</f>
        <v>I</v>
      </c>
      <c r="B114" s="16">
        <f>'pas.apgroz-cet'!B114</f>
        <v>433.1</v>
      </c>
      <c r="C114" s="3" t="str">
        <f>'pas.apgroz-cet'!C114</f>
        <v>...</v>
      </c>
      <c r="D114" s="80" t="str">
        <f>'pas.apgroz-cet'!D114</f>
        <v>...</v>
      </c>
      <c r="E114" s="101" t="str">
        <f>'pas.apgroz-cet'!E114</f>
        <v>...</v>
      </c>
      <c r="F114" s="16" t="str">
        <f>'pas.apgroz-cet'!F114</f>
        <v>...</v>
      </c>
      <c r="G114" s="120" t="str">
        <f>'pas.apgroz-cet'!G114</f>
        <v>...</v>
      </c>
    </row>
    <row r="115" spans="1:7" ht="12.75">
      <c r="A115" s="128" t="str">
        <f>'pas.apgroz-cet'!A115</f>
        <v>II</v>
      </c>
      <c r="B115" s="16">
        <f>'pas.apgroz-cet'!B115</f>
        <v>712.3</v>
      </c>
      <c r="C115" s="3" t="str">
        <f>'pas.apgroz-cet'!C115</f>
        <v>...</v>
      </c>
      <c r="D115" s="73" t="str">
        <f>'pas.apgroz-cet'!D115</f>
        <v>...</v>
      </c>
      <c r="E115" s="102" t="str">
        <f>'pas.apgroz-cet'!E115</f>
        <v>...</v>
      </c>
      <c r="F115" s="16" t="str">
        <f>'pas.apgroz-cet'!F115</f>
        <v>...</v>
      </c>
      <c r="G115" s="121" t="str">
        <f>'pas.apgroz-cet'!G115</f>
        <v>...</v>
      </c>
    </row>
    <row r="116" spans="1:7" ht="12.75">
      <c r="A116" s="128" t="str">
        <f>'pas.apgroz-cet'!A116</f>
        <v>III</v>
      </c>
      <c r="B116" s="16">
        <f>'pas.apgroz-cet'!B116</f>
        <v>865.5</v>
      </c>
      <c r="C116" s="3" t="s">
        <v>10</v>
      </c>
      <c r="D116" s="73" t="s">
        <v>10</v>
      </c>
      <c r="E116" s="102" t="s">
        <v>10</v>
      </c>
      <c r="F116" s="16" t="s">
        <v>10</v>
      </c>
      <c r="G116" s="121" t="s">
        <v>10</v>
      </c>
    </row>
    <row r="117" spans="1:7" ht="12.75">
      <c r="A117" s="128" t="str">
        <f>'pas.apgroz-cet'!A117</f>
        <v>IV</v>
      </c>
      <c r="B117" s="16">
        <f>'pas.apgroz-cet'!B117</f>
        <v>548.3</v>
      </c>
      <c r="C117" s="3" t="s">
        <v>10</v>
      </c>
      <c r="D117" s="73" t="s">
        <v>10</v>
      </c>
      <c r="E117" s="102" t="s">
        <v>10</v>
      </c>
      <c r="F117" s="16" t="s">
        <v>10</v>
      </c>
      <c r="G117" s="121" t="s">
        <v>10</v>
      </c>
    </row>
    <row r="118" spans="1:7" ht="13.5" thickBot="1">
      <c r="A118" s="129">
        <f>'pas.apgroz-cet'!A118</f>
        <v>2015</v>
      </c>
      <c r="B118" s="79">
        <f>'pas.apgroz-cet'!B118</f>
        <v>2559.202</v>
      </c>
      <c r="C118" s="78">
        <f>'pas.apgroz-cet'!C118</f>
        <v>0.6226112918030777</v>
      </c>
      <c r="D118" s="77">
        <f>'pas.apgroz-cet'!D118</f>
        <v>1551.231</v>
      </c>
      <c r="E118" s="118">
        <f>'pas.apgroz-cet'!E118</f>
        <v>0.37738870819692233</v>
      </c>
      <c r="F118" s="79">
        <f>'pas.apgroz-cet'!F118</f>
        <v>4110.433</v>
      </c>
      <c r="G118" s="122">
        <f>'pas.apgroz-cet'!G118</f>
        <v>1.2278598885226641</v>
      </c>
    </row>
    <row r="119" spans="1:7" ht="12.75">
      <c r="A119" s="128" t="str">
        <f>'pas.apgroz-cet'!A119</f>
        <v>I</v>
      </c>
      <c r="B119" s="16">
        <f>'pas.apgroz-cet'!B119</f>
        <v>487.3</v>
      </c>
      <c r="C119" s="3" t="str">
        <f>'pas.apgroz-cet'!C119</f>
        <v>...</v>
      </c>
      <c r="D119" s="80" t="str">
        <f>'pas.apgroz-cet'!D119</f>
        <v>...</v>
      </c>
      <c r="E119" s="101" t="str">
        <f>'pas.apgroz-cet'!E119</f>
        <v>...</v>
      </c>
      <c r="F119" s="16" t="str">
        <f>'pas.apgroz-cet'!F119</f>
        <v>...</v>
      </c>
      <c r="G119" s="120" t="str">
        <f>'pas.apgroz-cet'!G119</f>
        <v>...</v>
      </c>
    </row>
    <row r="120" spans="1:7" ht="12.75">
      <c r="A120" s="128" t="str">
        <f>'pas.apgroz-cet'!A120</f>
        <v>II</v>
      </c>
      <c r="B120" s="16">
        <f>'pas.apgroz-cet'!B120</f>
        <v>789.4</v>
      </c>
      <c r="C120" s="3" t="str">
        <f>'pas.apgroz-cet'!C120</f>
        <v>...</v>
      </c>
      <c r="D120" s="73" t="str">
        <f>'pas.apgroz-cet'!D120</f>
        <v>...</v>
      </c>
      <c r="E120" s="102" t="str">
        <f>'pas.apgroz-cet'!E120</f>
        <v>...</v>
      </c>
      <c r="F120" s="16" t="str">
        <f>'pas.apgroz-cet'!F120</f>
        <v>...</v>
      </c>
      <c r="G120" s="121" t="str">
        <f>'pas.apgroz-cet'!G120</f>
        <v>...</v>
      </c>
    </row>
    <row r="121" spans="1:7" ht="12.75">
      <c r="A121" s="128" t="str">
        <f>'pas.apgroz-cet'!A121</f>
        <v>III</v>
      </c>
      <c r="B121" s="16">
        <f>'pas.apgroz-cet'!B121</f>
        <v>942.1</v>
      </c>
      <c r="C121" s="3" t="s">
        <v>10</v>
      </c>
      <c r="D121" s="73" t="s">
        <v>10</v>
      </c>
      <c r="E121" s="102" t="s">
        <v>10</v>
      </c>
      <c r="F121" s="16" t="s">
        <v>10</v>
      </c>
      <c r="G121" s="121" t="s">
        <v>10</v>
      </c>
    </row>
    <row r="122" spans="1:7" ht="12.75">
      <c r="A122" s="128" t="str">
        <f>'pas.apgroz-cet'!A122</f>
        <v>IV</v>
      </c>
      <c r="B122" s="16">
        <f>'pas.apgroz-cet'!B122</f>
        <v>635.3</v>
      </c>
      <c r="C122" s="3" t="s">
        <v>10</v>
      </c>
      <c r="D122" s="73" t="s">
        <v>10</v>
      </c>
      <c r="E122" s="102" t="s">
        <v>10</v>
      </c>
      <c r="F122" s="16" t="s">
        <v>10</v>
      </c>
      <c r="G122" s="121" t="s">
        <v>10</v>
      </c>
    </row>
    <row r="123" spans="1:7" ht="13.5" thickBot="1">
      <c r="A123" s="129">
        <f>'pas.apgroz-cet'!A123</f>
        <v>2016</v>
      </c>
      <c r="B123" s="79">
        <f>'pas.apgroz-cet'!B123</f>
        <v>2854.1000000000004</v>
      </c>
      <c r="C123" s="78">
        <f>'pas.apgroz-cet'!C123</f>
        <v>0.6174765263294536</v>
      </c>
      <c r="D123" s="77">
        <f>'pas.apgroz-cet'!D123</f>
        <v>1768.137</v>
      </c>
      <c r="E123" s="118">
        <f>'pas.apgroz-cet'!E123</f>
        <v>0.38253147851672364</v>
      </c>
      <c r="F123" s="79">
        <f>'pas.apgroz-cet'!F123</f>
        <v>4622.2</v>
      </c>
      <c r="G123" s="122">
        <f>'pas.apgroz-cet'!G123</f>
        <v>1.1245044013611218</v>
      </c>
    </row>
    <row r="124" spans="1:7" ht="12.75">
      <c r="A124" s="128" t="str">
        <f>'pas.apgroz-cet'!A124</f>
        <v>I</v>
      </c>
      <c r="B124" s="16">
        <f>'pas.apgroz-cet'!B124</f>
        <v>565.4</v>
      </c>
      <c r="C124" s="3" t="str">
        <f>'pas.apgroz-cet'!C124</f>
        <v>...</v>
      </c>
      <c r="D124" s="80" t="str">
        <f>'pas.apgroz-cet'!D124</f>
        <v>...</v>
      </c>
      <c r="E124" s="101" t="str">
        <f>'pas.apgroz-cet'!E124</f>
        <v>...</v>
      </c>
      <c r="F124" s="16" t="str">
        <f>'pas.apgroz-cet'!F124</f>
        <v>...</v>
      </c>
      <c r="G124" s="120" t="str">
        <f>'pas.apgroz-cet'!G124</f>
        <v>...</v>
      </c>
    </row>
    <row r="125" spans="1:7" ht="12.75">
      <c r="A125" s="128" t="str">
        <f>'pas.apgroz-cet'!A125</f>
        <v>II</v>
      </c>
      <c r="B125" s="16">
        <f>'pas.apgroz-cet'!B125</f>
        <v>1010.4</v>
      </c>
      <c r="C125" s="3" t="str">
        <f>'pas.apgroz-cet'!C125</f>
        <v>...</v>
      </c>
      <c r="D125" s="73" t="str">
        <f>'pas.apgroz-cet'!D125</f>
        <v>...</v>
      </c>
      <c r="E125" s="102" t="str">
        <f>'pas.apgroz-cet'!E125</f>
        <v>...</v>
      </c>
      <c r="F125" s="16" t="str">
        <f>'pas.apgroz-cet'!F125</f>
        <v>...</v>
      </c>
      <c r="G125" s="121" t="str">
        <f>'pas.apgroz-cet'!G125</f>
        <v>...</v>
      </c>
    </row>
    <row r="126" spans="1:7" ht="12.75">
      <c r="A126" s="128" t="str">
        <f>'pas.apgroz-cet'!A126</f>
        <v>III</v>
      </c>
      <c r="B126" s="16">
        <f>'pas.apgroz-cet'!B126</f>
        <v>1196.9</v>
      </c>
      <c r="C126" s="3" t="s">
        <v>10</v>
      </c>
      <c r="D126" s="73" t="s">
        <v>10</v>
      </c>
      <c r="E126" s="102" t="s">
        <v>10</v>
      </c>
      <c r="F126" s="16" t="s">
        <v>10</v>
      </c>
      <c r="G126" s="121" t="s">
        <v>10</v>
      </c>
    </row>
    <row r="127" spans="1:7" ht="12.75">
      <c r="A127" s="128" t="str">
        <f>'pas.apgroz-cet'!A127</f>
        <v>IV</v>
      </c>
      <c r="B127" s="16">
        <f>'pas.apgroz-cet'!B127</f>
        <v>837.9</v>
      </c>
      <c r="C127" s="3" t="s">
        <v>10</v>
      </c>
      <c r="D127" s="73" t="s">
        <v>10</v>
      </c>
      <c r="E127" s="102" t="s">
        <v>10</v>
      </c>
      <c r="F127" s="16" t="s">
        <v>10</v>
      </c>
      <c r="G127" s="121" t="s">
        <v>10</v>
      </c>
    </row>
    <row r="128" spans="1:7" ht="13.5" thickBot="1">
      <c r="A128" s="129">
        <f>'pas.apgroz-cet'!A128</f>
        <v>2017</v>
      </c>
      <c r="B128" s="79">
        <f>'pas.apgroz-cet'!B128</f>
        <v>3951.8</v>
      </c>
      <c r="C128" s="78">
        <f>'pas.apgroz-cet'!C128</f>
        <v>0.7505507862949174</v>
      </c>
      <c r="D128" s="77">
        <f>'pas.apgroz-cet'!D128</f>
        <v>1313.4</v>
      </c>
      <c r="E128" s="118">
        <f>'pas.apgroz-cet'!E128</f>
        <v>0.2494492137050824</v>
      </c>
      <c r="F128" s="79">
        <f>'pas.apgroz-cet'!F128</f>
        <v>5265.200000000001</v>
      </c>
      <c r="G128" s="122">
        <f>'pas.apgroz-cet'!G128</f>
        <v>1.139111245727143</v>
      </c>
    </row>
    <row r="129" spans="1:7" ht="12.75">
      <c r="A129" s="128" t="str">
        <f>'pas.apgroz-cet'!A129</f>
        <v>I</v>
      </c>
      <c r="B129" s="16">
        <f>'pas.apgroz-cet'!B129</f>
        <v>919.142</v>
      </c>
      <c r="C129" s="3" t="str">
        <f>'pas.apgroz-cet'!C129</f>
        <v>...</v>
      </c>
      <c r="D129" s="80" t="str">
        <f>'pas.apgroz-cet'!D129</f>
        <v>...</v>
      </c>
      <c r="E129" s="101" t="str">
        <f>'pas.apgroz-cet'!E129</f>
        <v>...</v>
      </c>
      <c r="F129" s="16" t="str">
        <f>'pas.apgroz-cet'!F129</f>
        <v>...</v>
      </c>
      <c r="G129" s="120" t="str">
        <f>'pas.apgroz-cet'!G129</f>
        <v>...</v>
      </c>
    </row>
    <row r="130" spans="1:7" ht="12.75">
      <c r="A130" s="128" t="str">
        <f>'pas.apgroz-cet'!A130</f>
        <v>II</v>
      </c>
      <c r="B130" s="16">
        <f>'pas.apgroz-cet'!B130</f>
        <v>1399.115</v>
      </c>
      <c r="C130" s="3" t="str">
        <f>'pas.apgroz-cet'!C130</f>
        <v>...</v>
      </c>
      <c r="D130" s="73" t="str">
        <f>'pas.apgroz-cet'!D130</f>
        <v>...</v>
      </c>
      <c r="E130" s="102" t="str">
        <f>'pas.apgroz-cet'!E130</f>
        <v>...</v>
      </c>
      <c r="F130" s="16" t="str">
        <f>'pas.apgroz-cet'!F130</f>
        <v>...</v>
      </c>
      <c r="G130" s="121" t="str">
        <f>'pas.apgroz-cet'!G130</f>
        <v>...</v>
      </c>
    </row>
    <row r="131" spans="1:7" ht="12.75">
      <c r="A131" s="128" t="str">
        <f>'pas.apgroz-cet'!A131</f>
        <v>III</v>
      </c>
      <c r="B131" s="16">
        <f>'pas.apgroz-cet'!B131</f>
        <v>1611.703</v>
      </c>
      <c r="C131" s="3" t="s">
        <v>10</v>
      </c>
      <c r="D131" s="73" t="s">
        <v>10</v>
      </c>
      <c r="E131" s="102" t="s">
        <v>10</v>
      </c>
      <c r="F131" s="16" t="s">
        <v>10</v>
      </c>
      <c r="G131" s="121" t="s">
        <v>10</v>
      </c>
    </row>
    <row r="132" spans="1:7" ht="12.75">
      <c r="A132" s="128" t="str">
        <f>'pas.apgroz-cet'!A132</f>
        <v>IV</v>
      </c>
      <c r="B132" s="16">
        <f>'pas.apgroz-cet'!B132</f>
        <v>1026.817</v>
      </c>
      <c r="C132" s="3" t="s">
        <v>10</v>
      </c>
      <c r="D132" s="73" t="s">
        <v>10</v>
      </c>
      <c r="E132" s="102" t="s">
        <v>10</v>
      </c>
      <c r="F132" s="16" t="s">
        <v>10</v>
      </c>
      <c r="G132" s="121" t="s">
        <v>10</v>
      </c>
    </row>
    <row r="133" spans="1:7" ht="13.5" thickBot="1">
      <c r="A133" s="129">
        <f>'pas.apgroz-cet'!A133</f>
        <v>2018</v>
      </c>
      <c r="B133" s="79">
        <f>SUM(B129:B132)</f>
        <v>4956.777</v>
      </c>
      <c r="C133" s="78">
        <f>'pas.apgroz-cet'!C133</f>
        <v>0.8956304206418041</v>
      </c>
      <c r="D133" s="77">
        <f>'pas.apgroz-cet'!D133</f>
        <v>577.562</v>
      </c>
      <c r="E133" s="118">
        <f>'pas.apgroz-cet'!E133</f>
        <v>0.10435855738652791</v>
      </c>
      <c r="F133" s="79">
        <f>'pas.apgroz-cet'!F133</f>
        <v>5534.4</v>
      </c>
      <c r="G133" s="122">
        <f>'pas.apgroz-cet'!G133</f>
        <v>1.0511281622730377</v>
      </c>
    </row>
    <row r="134" spans="1:7" ht="12.75">
      <c r="A134" s="128" t="str">
        <f>'pas.apgroz-cet'!A134</f>
        <v>I</v>
      </c>
      <c r="B134" s="16">
        <f>'pas.apgroz-cet'!B134</f>
        <v>856.2</v>
      </c>
      <c r="C134" s="3" t="str">
        <f>'pas.apgroz-cet'!C134</f>
        <v>...</v>
      </c>
      <c r="D134" s="80" t="str">
        <f>'pas.apgroz-cet'!D134</f>
        <v>...</v>
      </c>
      <c r="E134" s="101" t="str">
        <f>'pas.apgroz-cet'!E134</f>
        <v>...</v>
      </c>
      <c r="F134" s="16" t="str">
        <f>'pas.apgroz-cet'!F134</f>
        <v>...</v>
      </c>
      <c r="G134" s="120" t="str">
        <f>'pas.apgroz-cet'!G134</f>
        <v>...</v>
      </c>
    </row>
    <row r="135" spans="1:7" ht="12.75">
      <c r="A135" s="128" t="str">
        <f>'pas.apgroz-cet'!A135</f>
        <v>II</v>
      </c>
      <c r="B135" s="16">
        <f>'pas.apgroz-cet'!B135</f>
        <v>1533.5</v>
      </c>
      <c r="C135" s="3" t="str">
        <f>'pas.apgroz-cet'!C135</f>
        <v>...</v>
      </c>
      <c r="D135" s="73" t="str">
        <f>'pas.apgroz-cet'!D135</f>
        <v>...</v>
      </c>
      <c r="E135" s="102" t="str">
        <f>'pas.apgroz-cet'!E135</f>
        <v>...</v>
      </c>
      <c r="F135" s="16" t="str">
        <f>'pas.apgroz-cet'!F135</f>
        <v>...</v>
      </c>
      <c r="G135" s="121" t="str">
        <f>'pas.apgroz-cet'!G135</f>
        <v>...</v>
      </c>
    </row>
    <row r="136" spans="1:7" ht="12.75">
      <c r="A136" s="128" t="str">
        <f>'pas.apgroz-cet'!A136</f>
        <v>III</v>
      </c>
      <c r="B136" s="16">
        <f>'pas.apgroz-cet'!B136</f>
        <v>1843.3</v>
      </c>
      <c r="C136" s="3" t="s">
        <v>10</v>
      </c>
      <c r="D136" s="73" t="s">
        <v>10</v>
      </c>
      <c r="E136" s="102" t="s">
        <v>10</v>
      </c>
      <c r="F136" s="16" t="s">
        <v>10</v>
      </c>
      <c r="G136" s="121" t="s">
        <v>10</v>
      </c>
    </row>
    <row r="137" spans="1:7" ht="12.75">
      <c r="A137" s="128" t="str">
        <f>'pas.apgroz-cet'!A137</f>
        <v>IV</v>
      </c>
      <c r="B137" s="16">
        <f>'pas.apgroz-cet'!B137</f>
        <v>1260.2</v>
      </c>
      <c r="C137" s="3" t="s">
        <v>10</v>
      </c>
      <c r="D137" s="73" t="s">
        <v>10</v>
      </c>
      <c r="E137" s="102" t="s">
        <v>10</v>
      </c>
      <c r="F137" s="16" t="s">
        <v>10</v>
      </c>
      <c r="G137" s="121" t="s">
        <v>10</v>
      </c>
    </row>
    <row r="138" spans="1:7" ht="13.5" thickBot="1">
      <c r="A138" s="129">
        <f>'pas.apgroz-cet'!A138</f>
        <v>2019</v>
      </c>
      <c r="B138" s="79">
        <f>SUM(B134:B137)</f>
        <v>5493.2</v>
      </c>
      <c r="C138" s="78">
        <f>'pas.apgroz-cet'!C138</f>
        <v>0.9169</v>
      </c>
      <c r="D138" s="77">
        <f>'pas.apgroz-cet'!D138</f>
        <v>497.7</v>
      </c>
      <c r="E138" s="118">
        <f>'pas.apgroz-cet'!E138</f>
        <v>0.0831</v>
      </c>
      <c r="F138" s="79">
        <f>'pas.apgroz-cet'!F138</f>
        <v>5991</v>
      </c>
      <c r="G138" s="122">
        <f>'pas.apgroz-cet'!G138</f>
        <v>1.0825021682567217</v>
      </c>
    </row>
    <row r="139" spans="1:7" ht="12.75">
      <c r="A139" s="128" t="str">
        <f>'pas.apgroz-cet'!A139</f>
        <v>I</v>
      </c>
      <c r="B139" s="16">
        <f>'pas.apgroz-cet'!B139</f>
        <v>762.018</v>
      </c>
      <c r="C139" s="3" t="s">
        <v>10</v>
      </c>
      <c r="D139" s="73" t="s">
        <v>10</v>
      </c>
      <c r="E139" s="102" t="s">
        <v>10</v>
      </c>
      <c r="F139" s="16" t="s">
        <v>10</v>
      </c>
      <c r="G139" s="121" t="s">
        <v>10</v>
      </c>
    </row>
    <row r="140" spans="1:7" ht="12.75">
      <c r="A140" s="128" t="str">
        <f>'pas.apgroz-cet'!A140</f>
        <v>II</v>
      </c>
      <c r="B140" s="16">
        <f>'pas.apgroz-cet'!B140</f>
        <v>81.337</v>
      </c>
      <c r="C140" s="3" t="s">
        <v>10</v>
      </c>
      <c r="D140" s="73" t="s">
        <v>10</v>
      </c>
      <c r="E140" s="102" t="s">
        <v>10</v>
      </c>
      <c r="F140" s="16" t="s">
        <v>10</v>
      </c>
      <c r="G140" s="121" t="s">
        <v>10</v>
      </c>
    </row>
    <row r="141" spans="1:7" ht="12.75">
      <c r="A141" s="128" t="str">
        <f>'pas.apgroz-cet'!A141</f>
        <v>III</v>
      </c>
      <c r="B141" s="16">
        <f>'pas.apgroz-cet'!B141</f>
        <v>396.094</v>
      </c>
      <c r="C141" s="3" t="s">
        <v>10</v>
      </c>
      <c r="D141" s="73" t="s">
        <v>10</v>
      </c>
      <c r="E141" s="102" t="s">
        <v>10</v>
      </c>
      <c r="F141" s="16" t="s">
        <v>10</v>
      </c>
      <c r="G141" s="121" t="s">
        <v>10</v>
      </c>
    </row>
    <row r="142" spans="1:7" ht="12.75">
      <c r="A142" s="128" t="str">
        <f>'pas.apgroz-cet'!A142</f>
        <v>IV</v>
      </c>
      <c r="B142" s="16">
        <f>'pas.apgroz-cet'!B142</f>
        <v>171.664</v>
      </c>
      <c r="C142" s="3" t="s">
        <v>10</v>
      </c>
      <c r="D142" s="73" t="s">
        <v>10</v>
      </c>
      <c r="E142" s="102" t="s">
        <v>10</v>
      </c>
      <c r="F142" s="16" t="s">
        <v>10</v>
      </c>
      <c r="G142" s="121" t="s">
        <v>10</v>
      </c>
    </row>
    <row r="143" spans="1:7" ht="13.5" thickBot="1">
      <c r="A143" s="129">
        <f>'pas.apgroz-cet'!A143</f>
        <v>2020</v>
      </c>
      <c r="B143" s="79">
        <f>'pas.apgroz-cet'!B143</f>
        <v>1411.756</v>
      </c>
      <c r="C143" s="78">
        <f>'pas.apgroz-cet'!C143</f>
        <v>0.8871458501168193</v>
      </c>
      <c r="D143" s="77">
        <f>'pas.apgroz-cet'!D143</f>
        <v>179.59</v>
      </c>
      <c r="E143" s="118">
        <f>'pas.apgroz-cet'!E143</f>
        <v>0.11285414988318065</v>
      </c>
      <c r="F143" s="79">
        <f>'pas.apgroz-cet'!F143</f>
        <v>1591.346</v>
      </c>
      <c r="G143" s="122">
        <f>'pas.apgroz-cet'!G143</f>
        <v>0.26562276748456015</v>
      </c>
    </row>
    <row r="144" spans="1:7" ht="12.75">
      <c r="A144" s="128" t="str">
        <f>'pas.apgroz-cet'!A144</f>
        <v>I</v>
      </c>
      <c r="B144" s="16">
        <f>'pas.apgroz-cet'!B144</f>
        <v>104.4</v>
      </c>
      <c r="C144" s="3" t="s">
        <v>10</v>
      </c>
      <c r="D144" s="73" t="s">
        <v>10</v>
      </c>
      <c r="E144" s="102" t="s">
        <v>10</v>
      </c>
      <c r="F144" s="16" t="s">
        <v>10</v>
      </c>
      <c r="G144" s="121" t="s">
        <v>10</v>
      </c>
    </row>
    <row r="145" spans="1:7" ht="12.75">
      <c r="A145" s="128" t="str">
        <f>'pas.apgroz-cet'!A145</f>
        <v>II</v>
      </c>
      <c r="B145" s="16">
        <f>'pas.apgroz-cet'!B145</f>
        <v>294.025</v>
      </c>
      <c r="C145" s="3" t="s">
        <v>10</v>
      </c>
      <c r="D145" s="73" t="s">
        <v>10</v>
      </c>
      <c r="E145" s="102" t="s">
        <v>10</v>
      </c>
      <c r="F145" s="16" t="s">
        <v>10</v>
      </c>
      <c r="G145" s="121" t="s">
        <v>10</v>
      </c>
    </row>
    <row r="146" spans="1:7" ht="12.75">
      <c r="A146" s="128" t="str">
        <f>'pas.apgroz-cet'!A146</f>
        <v>III</v>
      </c>
      <c r="B146" s="16">
        <f>'pas.apgroz-cet'!B146</f>
        <v>929.9</v>
      </c>
      <c r="C146" s="3" t="s">
        <v>10</v>
      </c>
      <c r="D146" s="73" t="s">
        <v>10</v>
      </c>
      <c r="E146" s="102" t="s">
        <v>10</v>
      </c>
      <c r="F146" s="16" t="s">
        <v>10</v>
      </c>
      <c r="G146" s="121" t="s">
        <v>10</v>
      </c>
    </row>
    <row r="147" spans="1:7" ht="12.75">
      <c r="A147" s="128" t="str">
        <f>'pas.apgroz-cet'!A147</f>
        <v>IV</v>
      </c>
      <c r="B147" s="16">
        <f>'pas.apgroz-cet'!B147</f>
        <v>759.6</v>
      </c>
      <c r="C147" s="3" t="s">
        <v>10</v>
      </c>
      <c r="D147" s="73" t="s">
        <v>10</v>
      </c>
      <c r="E147" s="102" t="s">
        <v>10</v>
      </c>
      <c r="F147" s="16" t="s">
        <v>10</v>
      </c>
      <c r="G147" s="121" t="s">
        <v>10</v>
      </c>
    </row>
    <row r="148" spans="1:7" ht="13.5" thickBot="1">
      <c r="A148" s="129">
        <f>'pas.apgroz-cet'!A148</f>
        <v>2021</v>
      </c>
      <c r="B148" s="79">
        <f>'pas.apgroz-cet'!B148</f>
        <v>2088</v>
      </c>
      <c r="C148" s="78">
        <f>'pas.apgroz-cet'!C148</f>
        <v>0.7662666519872289</v>
      </c>
      <c r="D148" s="77">
        <f>'pas.apgroz-cet'!D148</f>
        <v>636.9</v>
      </c>
      <c r="E148" s="118">
        <f>'pas.apgroz-cet'!E148</f>
        <v>0.2337333480127711</v>
      </c>
      <c r="F148" s="79">
        <f>'pas.apgroz-cet'!F148</f>
        <v>2724.9</v>
      </c>
      <c r="G148" s="122">
        <f>'pas.apgroz-cet'!G148</f>
        <v>1.7123240326113869</v>
      </c>
    </row>
    <row r="149" spans="1:7" ht="12.75">
      <c r="A149" s="128" t="str">
        <f>'pas.apgroz-cet'!A149</f>
        <v>I</v>
      </c>
      <c r="B149" s="16">
        <f>'pas.apgroz-cet'!B149</f>
        <v>587.394</v>
      </c>
      <c r="C149" s="3" t="s">
        <v>10</v>
      </c>
      <c r="D149" s="73" t="s">
        <v>10</v>
      </c>
      <c r="E149" s="102" t="s">
        <v>10</v>
      </c>
      <c r="F149" s="16" t="s">
        <v>10</v>
      </c>
      <c r="G149" s="121" t="s">
        <v>10</v>
      </c>
    </row>
    <row r="150" spans="1:7" ht="12.75">
      <c r="A150" s="128" t="str">
        <f>'pas.apgroz-cet'!A150</f>
        <v>II</v>
      </c>
      <c r="B150" s="16">
        <f>'pas.apgroz-cet'!B150</f>
        <v>1136.911</v>
      </c>
      <c r="C150" s="3" t="s">
        <v>10</v>
      </c>
      <c r="D150" s="73" t="s">
        <v>10</v>
      </c>
      <c r="E150" s="102" t="s">
        <v>10</v>
      </c>
      <c r="F150" s="16" t="s">
        <v>10</v>
      </c>
      <c r="G150" s="121" t="s">
        <v>10</v>
      </c>
    </row>
    <row r="151" spans="1:7" ht="12.75">
      <c r="A151" s="128" t="str">
        <f>'pas.apgroz-cet'!A151</f>
        <v>III</v>
      </c>
      <c r="B151" s="16">
        <f>'pas.apgroz-cet'!B151</f>
        <v>1460.227</v>
      </c>
      <c r="C151" s="3" t="s">
        <v>10</v>
      </c>
      <c r="D151" s="73" t="s">
        <v>10</v>
      </c>
      <c r="E151" s="102" t="s">
        <v>10</v>
      </c>
      <c r="F151" s="16" t="s">
        <v>10</v>
      </c>
      <c r="G151" s="121" t="s">
        <v>10</v>
      </c>
    </row>
    <row r="152" spans="1:7" ht="12.75">
      <c r="A152" s="128" t="str">
        <f>'pas.apgroz-cet'!A152</f>
        <v>IV</v>
      </c>
      <c r="B152" s="16">
        <f>'pas.apgroz-cet'!B152</f>
        <v>1164.233</v>
      </c>
      <c r="C152" s="3" t="s">
        <v>10</v>
      </c>
      <c r="D152" s="73" t="s">
        <v>10</v>
      </c>
      <c r="E152" s="102" t="s">
        <v>10</v>
      </c>
      <c r="F152" s="16" t="s">
        <v>10</v>
      </c>
      <c r="G152" s="121" t="s">
        <v>10</v>
      </c>
    </row>
    <row r="153" spans="1:7" ht="13.5" thickBot="1">
      <c r="A153" s="129">
        <f>'pas.apgroz-cet'!A153</f>
        <v>2022</v>
      </c>
      <c r="B153" s="79">
        <f>'pas.apgroz-cet'!B153</f>
        <v>4348.765</v>
      </c>
      <c r="C153" s="78">
        <f>'pas.apgroz-cet'!C153</f>
        <v>0.7457542102063582</v>
      </c>
      <c r="D153" s="77">
        <f>'pas.apgroz-cet'!D153</f>
        <v>1482.6</v>
      </c>
      <c r="E153" s="118">
        <f>'pas.apgroz-cet'!E153</f>
        <v>0.2542457897936418</v>
      </c>
      <c r="F153" s="79">
        <f>'pas.apgroz-cet'!F153</f>
        <v>5831.365</v>
      </c>
      <c r="G153" s="122">
        <f>'pas.apgroz-cet'!G153</f>
        <v>2.1400289918896105</v>
      </c>
    </row>
    <row r="154" spans="1:7" ht="12.75">
      <c r="A154" s="128" t="str">
        <f>'pas.apgroz-cet'!A154</f>
        <v>I</v>
      </c>
      <c r="B154" s="16">
        <f>'pas.apgroz-cet'!B154</f>
        <v>1018.08</v>
      </c>
      <c r="C154" s="3" t="s">
        <v>10</v>
      </c>
      <c r="D154" s="73" t="s">
        <v>10</v>
      </c>
      <c r="E154" s="102" t="s">
        <v>10</v>
      </c>
      <c r="F154" s="16" t="s">
        <v>10</v>
      </c>
      <c r="G154" s="121" t="s">
        <v>10</v>
      </c>
    </row>
    <row r="155" spans="1:7" ht="12.75">
      <c r="A155" s="128" t="str">
        <f>'pas.apgroz-cet'!A155</f>
        <v>II</v>
      </c>
      <c r="B155" s="16">
        <f>'pas.apgroz-cet'!B155</f>
        <v>1618.94</v>
      </c>
      <c r="C155" s="3" t="s">
        <v>10</v>
      </c>
      <c r="D155" s="73" t="s">
        <v>10</v>
      </c>
      <c r="E155" s="102" t="s">
        <v>10</v>
      </c>
      <c r="F155" s="16" t="s">
        <v>10</v>
      </c>
      <c r="G155" s="121" t="s">
        <v>10</v>
      </c>
    </row>
    <row r="156" spans="1:7" ht="12.75">
      <c r="A156" s="128" t="str">
        <f>'pas.apgroz-cet'!A156</f>
        <v>III</v>
      </c>
      <c r="B156" s="16">
        <f>'pas.apgroz-cet'!B156</f>
        <v>1971.96</v>
      </c>
      <c r="C156" s="3" t="s">
        <v>10</v>
      </c>
      <c r="D156" s="73" t="s">
        <v>10</v>
      </c>
      <c r="E156" s="102" t="s">
        <v>10</v>
      </c>
      <c r="F156" s="16" t="s">
        <v>10</v>
      </c>
      <c r="G156" s="121" t="s">
        <v>10</v>
      </c>
    </row>
    <row r="157" spans="1:7" ht="12.75">
      <c r="A157" s="128" t="str">
        <f>'pas.apgroz-cet'!A157</f>
        <v>IV</v>
      </c>
      <c r="B157" s="16">
        <f>'pas.apgroz-cet'!B157</f>
        <v>1522.21</v>
      </c>
      <c r="C157" s="3" t="s">
        <v>10</v>
      </c>
      <c r="D157" s="73" t="s">
        <v>10</v>
      </c>
      <c r="E157" s="102" t="s">
        <v>10</v>
      </c>
      <c r="F157" s="16" t="s">
        <v>10</v>
      </c>
      <c r="G157" s="121" t="s">
        <v>10</v>
      </c>
    </row>
    <row r="158" spans="1:7" ht="13.5" thickBot="1">
      <c r="A158" s="129">
        <f>'pas.apgroz-cet'!A158</f>
        <v>2023</v>
      </c>
      <c r="B158" s="79">
        <f>'pas.apgroz-cet'!B158</f>
        <v>6131.19</v>
      </c>
      <c r="C158" s="78">
        <f>'pas.apgroz-cet'!C158</f>
        <v>0.7839804925203853</v>
      </c>
      <c r="D158" s="77">
        <f>'pas.apgroz-cet'!D158</f>
        <v>1689.4</v>
      </c>
      <c r="E158" s="118">
        <f>'pas.apgroz-cet'!E158</f>
        <v>0.2160195074796147</v>
      </c>
      <c r="F158" s="79">
        <f>'pas.apgroz-cet'!F158</f>
        <v>7820.59</v>
      </c>
      <c r="G158" s="122">
        <f>'pas.apgroz-cet'!G158</f>
        <v>1.341125105356979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PageLayoutView="0" workbookViewId="0" topLeftCell="A16">
      <selection activeCell="D34" sqref="D34"/>
    </sheetView>
  </sheetViews>
  <sheetFormatPr defaultColWidth="9.140625" defaultRowHeight="12.75"/>
  <cols>
    <col min="1" max="1" width="6.7109375" style="2" customWidth="1"/>
    <col min="2" max="2" width="10.57421875" style="2" customWidth="1"/>
    <col min="3" max="16384" width="9.140625" style="2" customWidth="1"/>
  </cols>
  <sheetData>
    <row r="1" spans="1:11" ht="20.25" customHeight="1">
      <c r="A1" s="1" t="s">
        <v>24</v>
      </c>
      <c r="C1" s="3"/>
      <c r="D1" s="4"/>
      <c r="E1" s="3"/>
      <c r="F1" s="4"/>
      <c r="G1" s="3"/>
      <c r="K1" s="5" t="s">
        <v>12</v>
      </c>
    </row>
    <row r="2" spans="1:11" ht="20.25" customHeight="1" thickBot="1">
      <c r="A2" s="5" t="s">
        <v>22</v>
      </c>
      <c r="C2" s="3"/>
      <c r="D2" s="4"/>
      <c r="E2" s="3"/>
      <c r="F2" s="4"/>
      <c r="G2" s="3"/>
      <c r="K2" s="5"/>
    </row>
    <row r="3" spans="1:2" ht="39" thickBot="1">
      <c r="A3" s="21" t="s">
        <v>9</v>
      </c>
      <c r="B3" s="22" t="s">
        <v>25</v>
      </c>
    </row>
    <row r="4" spans="1:2" ht="13.5" thickTop="1">
      <c r="A4" s="8">
        <f>'pas.apgroz-gadi'!A4</f>
        <v>1993</v>
      </c>
      <c r="B4" s="9">
        <f>'pas.apgroz-gadi'!B4</f>
        <v>210.60000000000002</v>
      </c>
    </row>
    <row r="5" spans="1:2" ht="12.75">
      <c r="A5" s="8">
        <f>'pas.apgroz-gadi'!A5</f>
        <v>1994</v>
      </c>
      <c r="B5" s="9">
        <f>'pas.apgroz-gadi'!B5</f>
        <v>270.6</v>
      </c>
    </row>
    <row r="6" spans="1:2" ht="12.75">
      <c r="A6" s="8">
        <f>'pas.apgroz-gadi'!A6</f>
        <v>1995</v>
      </c>
      <c r="B6" s="9">
        <f>'pas.apgroz-gadi'!B6</f>
        <v>354.7</v>
      </c>
    </row>
    <row r="7" spans="1:2" ht="12.75">
      <c r="A7" s="8">
        <f>'pas.apgroz-gadi'!A7</f>
        <v>1996</v>
      </c>
      <c r="B7" s="9">
        <f>'pas.apgroz-gadi'!B7</f>
        <v>282.7</v>
      </c>
    </row>
    <row r="8" spans="1:2" ht="12.75">
      <c r="A8" s="8">
        <f>'pas.apgroz-gadi'!A8</f>
        <v>1997</v>
      </c>
      <c r="B8" s="9">
        <f>'pas.apgroz-gadi'!B8</f>
        <v>320.925</v>
      </c>
    </row>
    <row r="9" spans="1:2" ht="12.75">
      <c r="A9" s="8">
        <f>'pas.apgroz-gadi'!A9</f>
        <v>1998</v>
      </c>
      <c r="B9" s="9">
        <f>'pas.apgroz-gadi'!B9</f>
        <v>297.459</v>
      </c>
    </row>
    <row r="10" spans="1:2" ht="12.75">
      <c r="A10" s="8">
        <f>'pas.apgroz-gadi'!A10</f>
        <v>1999</v>
      </c>
      <c r="B10" s="9">
        <f>'pas.apgroz-gadi'!B10</f>
        <v>237.725</v>
      </c>
    </row>
    <row r="11" spans="1:2" ht="12.75">
      <c r="A11" s="8">
        <f>'pas.apgroz-gadi'!A11</f>
        <v>2000</v>
      </c>
      <c r="B11" s="9">
        <f>'pas.apgroz-gadi'!B11</f>
        <v>288.828</v>
      </c>
    </row>
    <row r="12" spans="1:2" ht="12.75">
      <c r="A12" s="8">
        <f>'pas.apgroz-gadi'!A12</f>
        <v>2001</v>
      </c>
      <c r="B12" s="9">
        <f>'pas.apgroz-gadi'!B12</f>
        <v>276</v>
      </c>
    </row>
    <row r="13" spans="1:2" ht="12.75">
      <c r="A13" s="8">
        <f>'pas.apgroz-gadi'!A13</f>
        <v>2002</v>
      </c>
      <c r="B13" s="9">
        <f>'pas.apgroz-gadi'!B13</f>
        <v>338.1</v>
      </c>
    </row>
    <row r="14" spans="1:2" ht="12.75">
      <c r="A14" s="93">
        <f>'pas.apgroz-gadi'!A14</f>
        <v>2003</v>
      </c>
      <c r="B14" s="9">
        <f>'pas.apgroz-gadi'!B14</f>
        <v>424</v>
      </c>
    </row>
    <row r="15" spans="1:2" ht="12.75">
      <c r="A15" s="133">
        <v>2004</v>
      </c>
      <c r="B15" s="131">
        <f>'pas.apgroz-gadi'!B15</f>
        <v>825.1</v>
      </c>
    </row>
    <row r="16" spans="1:2" ht="12.75">
      <c r="A16" s="93">
        <v>2005</v>
      </c>
      <c r="B16" s="131">
        <f>'pas.apgroz-gadi'!B16</f>
        <v>1478.1</v>
      </c>
    </row>
    <row r="17" spans="1:2" ht="12.75">
      <c r="A17" s="133">
        <v>2006</v>
      </c>
      <c r="B17" s="9">
        <f>'pas.apgroz-gadi'!B17</f>
        <v>2052.24</v>
      </c>
    </row>
    <row r="18" spans="1:2" ht="12.75">
      <c r="A18" s="133">
        <v>2007</v>
      </c>
      <c r="B18" s="132">
        <f>'pas.apgroz-gadi'!B18</f>
        <v>2765.6</v>
      </c>
    </row>
    <row r="19" spans="1:2" ht="12.75">
      <c r="A19" s="133">
        <v>2008</v>
      </c>
      <c r="B19" s="131">
        <f>'pas.apgroz-gadi'!B19</f>
        <v>3496.3</v>
      </c>
    </row>
    <row r="20" spans="1:2" ht="12.75">
      <c r="A20" s="133">
        <v>2009</v>
      </c>
      <c r="B20" s="9">
        <f>'pas.apgroz-gadi'!B20</f>
        <v>3474.018</v>
      </c>
    </row>
    <row r="21" spans="1:2" ht="12.75">
      <c r="A21" s="133">
        <v>2010</v>
      </c>
      <c r="B21" s="9">
        <f>'pas.apgroz-gadi'!B21</f>
        <v>4137.021</v>
      </c>
    </row>
    <row r="22" spans="1:2" ht="12.75">
      <c r="A22" s="133">
        <v>2011</v>
      </c>
      <c r="B22" s="131">
        <f>'pas.apgroz-gadi'!B22</f>
        <v>4113.2</v>
      </c>
    </row>
    <row r="23" spans="1:2" ht="12.75">
      <c r="A23" s="134">
        <v>2012</v>
      </c>
      <c r="B23" s="9">
        <f>'pas.apgroz-gadi'!B23</f>
        <v>3715.242</v>
      </c>
    </row>
    <row r="24" spans="1:2" ht="12.75">
      <c r="A24" s="134">
        <v>2013</v>
      </c>
      <c r="B24" s="131">
        <f>'pas.apgroz-gadi'!B24</f>
        <v>3537.3999999999996</v>
      </c>
    </row>
    <row r="25" spans="1:2" ht="12.75">
      <c r="A25" s="134">
        <v>2014</v>
      </c>
      <c r="B25" s="9">
        <f>'pas.apgroz-gadi'!B25</f>
        <v>3347.6400999999996</v>
      </c>
    </row>
    <row r="26" spans="1:2" ht="12.75">
      <c r="A26" s="137">
        <v>2015</v>
      </c>
      <c r="B26" s="9">
        <f>'pas.apgroz-gadi'!B26</f>
        <v>4110.433</v>
      </c>
    </row>
    <row r="27" spans="1:2" ht="12.75">
      <c r="A27" s="137">
        <v>2016</v>
      </c>
      <c r="B27" s="132">
        <f>'pas.apgroz-gadi'!B27</f>
        <v>4622.2</v>
      </c>
    </row>
    <row r="28" spans="1:2" ht="12.75">
      <c r="A28" s="137">
        <v>2017</v>
      </c>
      <c r="B28" s="132">
        <f>'pas.apgroz-gadi'!B28</f>
        <v>5265.200000000001</v>
      </c>
    </row>
    <row r="29" spans="1:2" ht="12.75">
      <c r="A29" s="137">
        <v>2018</v>
      </c>
      <c r="B29" s="132">
        <f>'pas.apgroz-gadi'!B29</f>
        <v>5534.4</v>
      </c>
    </row>
    <row r="30" spans="1:2" ht="12.75">
      <c r="A30" s="137">
        <v>2019</v>
      </c>
      <c r="B30" s="130">
        <f>'pas.apgroz-gadi'!B30</f>
        <v>5991</v>
      </c>
    </row>
    <row r="31" spans="1:2" ht="12.75">
      <c r="A31" s="137">
        <v>2020</v>
      </c>
      <c r="B31" s="130">
        <f>'pas.apgroz-gadi'!B31</f>
        <v>1591.346</v>
      </c>
    </row>
    <row r="32" spans="1:2" ht="12.75">
      <c r="A32" s="137">
        <v>2021</v>
      </c>
      <c r="B32" s="130">
        <f>'pas.apgroz-gadi'!B32</f>
        <v>2724.9</v>
      </c>
    </row>
    <row r="33" spans="1:2" ht="12.75">
      <c r="A33" s="137">
        <v>2022</v>
      </c>
      <c r="B33" s="9">
        <f>'pas.apgroz-gadi'!B33</f>
        <v>5831.365</v>
      </c>
    </row>
    <row r="34" spans="1:2" ht="13.5" thickBot="1">
      <c r="A34" s="153">
        <v>2923</v>
      </c>
      <c r="B34" s="152">
        <f>'pas.apgroz-gadi'!B34</f>
        <v>7820.59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Satiksmes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Gundega Krastiņa</cp:lastModifiedBy>
  <dcterms:created xsi:type="dcterms:W3CDTF">2003-07-31T05:10:55Z</dcterms:created>
  <dcterms:modified xsi:type="dcterms:W3CDTF">2024-03-11T12:23:39Z</dcterms:modified>
  <cp:category/>
  <cp:version/>
  <cp:contentType/>
  <cp:contentStatus/>
</cp:coreProperties>
</file>